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195" windowHeight="8325" tabRatio="901" activeTab="3"/>
  </bookViews>
  <sheets>
    <sheet name="Zał. 3  przychody-rozchody" sheetId="1" r:id="rId1"/>
    <sheet name="Zał. nr 4 udzielane dotacje " sheetId="2" r:id="rId2"/>
    <sheet name="Zał. nr 5 Fund.sołecki" sheetId="3" r:id="rId3"/>
    <sheet name="Zał. nr 6 zakład budżetowy " sheetId="4" r:id="rId4"/>
  </sheets>
  <definedNames/>
  <calcPr fullCalcOnLoad="1"/>
</workbook>
</file>

<file path=xl/sharedStrings.xml><?xml version="1.0" encoding="utf-8"?>
<sst xmlns="http://schemas.openxmlformats.org/spreadsheetml/2006/main" count="167" uniqueCount="126">
  <si>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</si>
  <si>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</si>
  <si>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</si>
  <si>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</si>
  <si>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</si>
  <si>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</si>
  <si>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</si>
  <si>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</si>
  <si>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</si>
  <si>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</si>
  <si>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</si>
  <si>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</si>
  <si>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</si>
  <si>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</si>
  <si>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</si>
  <si>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</si>
  <si>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</si>
  <si>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</si>
  <si>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razem</t>
  </si>
  <si>
    <t>Dotacje podmiotowe</t>
  </si>
  <si>
    <t>Dotacja podmiotowa z budżetu dla samorządowej instytucji kultury</t>
  </si>
  <si>
    <t>Dotacje celowe</t>
  </si>
  <si>
    <t>Razem dotacje dla jednostek sektora finansów publicznych</t>
  </si>
  <si>
    <t>Dotacje dla jednostek spoza sektora finansów publicznych</t>
  </si>
  <si>
    <t>Razem dotacje dla jednostek spoza sektora finansów publicznych</t>
  </si>
  <si>
    <t>Ogółem dotacje</t>
  </si>
  <si>
    <t>Dotacja przedmiotowa z budżetu dla samorządowego zakładu budżetowego</t>
  </si>
  <si>
    <t>Załącznik Nr 3</t>
  </si>
  <si>
    <t>Dotacja celowa z budżetu na finansowanie lub dofinansowanie zadań zleconych do realizacji stowarzyszeniom</t>
  </si>
  <si>
    <t>Dotacje celowe z budżetu na finansowanie lub dofinansowanie kosztów realizacji inwestycji i zakupów inwestycyjnych samorządowych zakładów budżetowych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</si>
  <si>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</si>
  <si>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</si>
  <si>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</si>
  <si>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</si>
  <si>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</si>
  <si>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Dotacja celowa na pomoc finansową udzielaną między jednostkami samorządu terytorialnego na dofinansowanie własnych zadań inwestycyjnych i zakupów inwestycyjnych</t>
  </si>
  <si>
    <t>Zestawienie planowanych kwot dotacji udzielanych z budżetu Gminy Pszczew                                                 w roku 2019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</si>
  <si>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</si>
  <si>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kosztów realizacji inwestycji i zakupów inwestycyjnych innych jednostek sektora finansów publicznych</t>
  </si>
  <si>
    <t>Przychody i rozchody budżetu na 2019 rok.</t>
  </si>
  <si>
    <t>Załącznik Nr 4</t>
  </si>
  <si>
    <t>Wydatki do dyspozycji jednostek pomocniczych zgodnie z art. 2 ust.1 ustawy z dnia                                                   21 lutego 2014 roku o funduszu sołeckim na 2019 rok</t>
  </si>
  <si>
    <t>Nazwa sołectwa</t>
  </si>
  <si>
    <t>Nazwa przedsięwzięcia</t>
  </si>
  <si>
    <t>Klasyfikacja budżetowa</t>
  </si>
  <si>
    <t>Kwota</t>
  </si>
  <si>
    <t>Dział</t>
  </si>
  <si>
    <t>Rozdział</t>
  </si>
  <si>
    <t>5.</t>
  </si>
  <si>
    <t>Borowy Młyn</t>
  </si>
  <si>
    <r>
      <t>Remont drogi nr 00441F</t>
    </r>
    <r>
      <rPr>
        <i/>
        <sz val="9"/>
        <rFont val="Times New Roman"/>
        <family val="1"/>
      </rPr>
      <t xml:space="preserve"> (utwardzenie tłuczniem)</t>
    </r>
  </si>
  <si>
    <t>Zagospodarowanie przestrzeni sołectwa - przygotowanie terenu pod plac rekreacyjny</t>
  </si>
  <si>
    <t>Organizowanie spotkań mieszkańców oraz imprez kulturalno-rekreacyjnych</t>
  </si>
  <si>
    <t>Razem</t>
  </si>
  <si>
    <t>Janowo</t>
  </si>
  <si>
    <t xml:space="preserve">Spotkania integracyjne </t>
  </si>
  <si>
    <t xml:space="preserve">Doposażenie świetlicy wiejskiej </t>
  </si>
  <si>
    <t>Nowe Gorzycko</t>
  </si>
  <si>
    <t>Spotkania integracyjne,  imprezy sportowo-rekreacyjno-okolicznościowe dla mieszkańców sołectwa</t>
  </si>
  <si>
    <t>Zabudowa tarasu przy świetlicy wiejsliej</t>
  </si>
  <si>
    <t>Policko</t>
  </si>
  <si>
    <t xml:space="preserve">Doposażenie  OSP </t>
  </si>
  <si>
    <t>Utrzymanie komunalnych terenów zielonych w sołectwie</t>
  </si>
  <si>
    <t>Spotkania integracyjne mieszkańców sołectwa</t>
  </si>
  <si>
    <t>Rozbudowa, remont i zabezpieczenie placu zabaw oraz terenu przy świetlicy wiejsjkiej</t>
  </si>
  <si>
    <t>Pszczew</t>
  </si>
  <si>
    <t>Doposażenie miejscowej jednostki OSP</t>
  </si>
  <si>
    <t>Integracja mieszkańców</t>
  </si>
  <si>
    <t xml:space="preserve">Wspieranie lokalnych inicjatyw </t>
  </si>
  <si>
    <t>Wspieranie kulturowego rozwoju dzieci i młodzieży poprzez organizowanie ciekawych form spędzania wolnego czasu</t>
  </si>
  <si>
    <t>Wspieranie rozwoju fizycznego dzieci  poprzez zorganizowanie Dnia Dziecka, zawodów wędkarskich,  zakup ławek</t>
  </si>
  <si>
    <t>Rańsko</t>
  </si>
  <si>
    <t>Przebudowa drogi w obrębie sołectwa</t>
  </si>
  <si>
    <t xml:space="preserve">Zagospodarowanie przestrzeni publicznej </t>
  </si>
  <si>
    <t>Wycieczka integracyjno-krajoznawcza</t>
  </si>
  <si>
    <t>Spotkanie integracyjne z upominkami dla dzieci</t>
  </si>
  <si>
    <t>Silna</t>
  </si>
  <si>
    <t>Zagospodarowanie terenów zielonych w obrębie sołectwa</t>
  </si>
  <si>
    <t>Spotkania integracyjne</t>
  </si>
  <si>
    <t>Doposażenie świetlicy wiejskiej</t>
  </si>
  <si>
    <t>Stoki</t>
  </si>
  <si>
    <t>Organizacja imprez i festynów</t>
  </si>
  <si>
    <t>Budowia wiaty rekreacyjnej przy świetlicy wiejskiej w Stokach</t>
  </si>
  <si>
    <t>Stołuń</t>
  </si>
  <si>
    <t>Utrzymanie i pielęgnacja terenów zielonych</t>
  </si>
  <si>
    <t>Utrzymanie kosiarek</t>
  </si>
  <si>
    <t>Imprezy integracyjne mieszkańców</t>
  </si>
  <si>
    <t>Doposażenie świetlicy</t>
  </si>
  <si>
    <t>Szarcz</t>
  </si>
  <si>
    <t xml:space="preserve">Doposażenie jednostki OSP </t>
  </si>
  <si>
    <t>Utrzymanie i pielęgnacja terenów komunalnych w obrębie sołectwa</t>
  </si>
  <si>
    <t>Organizacja spotkań i imprez integracyjnych mieszkańców sołectwa, uczestnictwo w imprezach gminnych</t>
  </si>
  <si>
    <t>Doposażenie świetlicy wiejskiej w Szarczu</t>
  </si>
  <si>
    <t>Bieżące utrzymanie świetlicy</t>
  </si>
  <si>
    <t>Świechocin</t>
  </si>
  <si>
    <t>Zagospodarowanie terenu sołectwa</t>
  </si>
  <si>
    <t>Organizacja spotkań integracyjnych mieszkańców sołectwa (Rybobranie, Gwiazdka)</t>
  </si>
  <si>
    <t>Zielomyśl</t>
  </si>
  <si>
    <t>Poprawa estetyki wsi</t>
  </si>
  <si>
    <t>Organizacja imprez środowiskowych</t>
  </si>
  <si>
    <t>Zakup sprzętu do świetlicy wiejskiej</t>
  </si>
  <si>
    <t>Ogółem</t>
  </si>
  <si>
    <t>Załącznik Nr 5</t>
  </si>
  <si>
    <t>Zakup namiotów i stołu</t>
  </si>
  <si>
    <t>Plan przychodów i kosztów samorządowego zakładu budżetowego na 2019 rok</t>
  </si>
  <si>
    <t>Plan przychodów i kosztów Zakładu Usług Komunalnych w Pszczewie</t>
  </si>
  <si>
    <t>Wyszczególnienie</t>
  </si>
  <si>
    <t>w tym:</t>
  </si>
  <si>
    <t>Dz.700</t>
  </si>
  <si>
    <t>Dz.900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</si>
  <si>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</si>
  <si>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</si>
  <si>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</si>
  <si>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</si>
  <si>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</si>
  <si>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</si>
  <si>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Dane uzupełniające - informacja o finansowaniu inwestycji samorządowego zakładu budżetowego</t>
  </si>
  <si>
    <t xml:space="preserve">Środki własne </t>
  </si>
  <si>
    <t xml:space="preserve">Załącznik Nr 6      </t>
  </si>
  <si>
    <t>Dotacja celowa z budżatu na finansowanie lub dofinansowanie zadań zleconych do realizacji fundacjom</t>
  </si>
  <si>
    <t>Wspieranie lokalnych inicjatyw</t>
  </si>
  <si>
    <t>Dotacje celowe z budżetu na finansowanie lub dofinansowanie kosztów realizacji inwestycji i zakupów inwestycyjnych jednostek nie zaliczanych do sektora finansów publicznych</t>
  </si>
  <si>
    <t>do Uchwały Nr XIV.102.2019 Rady Gminy Pszczew z dnia 26 września 2019  roku</t>
  </si>
  <si>
    <t>do Uchwały Nr XIV.102.2019 Rady Gminy Pszczew z dnia 26 września 2019 roku</t>
  </si>
  <si>
    <t>do Uchwały Nr XIV.102.2019 Rady Gminy Pszczew z dnia 26 września  2019 roku</t>
  </si>
  <si>
    <t xml:space="preserve">do Uchwały Nr XIV.102.2019 Rady Gminy Pszczew z dnia 26 września  2019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</si>
</sst>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\ _z_ł_-;\-* #,##0.0\ _z_ł_-;_-* &quot;-&quot;\ _z_ł_-;_-@_-"/>
    <numFmt numFmtId="169" formatCode="_-* #,##0.00\ _z_ł_-;\-* #,##0.00\ _z_ł_-;_-* &quot;-&quot;\ _z_ł_-;_-@_-"/>
    <numFmt numFmtId="170" formatCode="0.0"/>
    <numFmt numFmtId="171" formatCode="_-* #,##0.0\ _z_ł_-;\-* #,##0.0\ _z_ł_-;_-* &quot;-&quot;??\ _z_ł_-;_-@_-"/>
  </numFmts>
  <fonts count="7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color indexed="12"/>
      <name val="Arial CE"/>
      <family val="2"/>
    </font>
    <font>
      <sz val="12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8.25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41" fontId="68" fillId="0" borderId="0" xfId="0" applyNumberFormat="1" applyFont="1" applyBorder="1" applyAlignment="1">
      <alignment vertical="center" wrapText="1"/>
    </xf>
    <xf numFmtId="41" fontId="69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0" fontId="70" fillId="0" borderId="0" xfId="0" applyFont="1" applyAlignment="1">
      <alignment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14" fillId="0" borderId="12" xfId="0" applyNumberFormat="1" applyFont="1" applyBorder="1" applyAlignment="1">
      <alignment vertical="center"/>
    </xf>
    <xf numFmtId="0" fontId="7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3" fontId="5" fillId="0" borderId="25" xfId="0" applyNumberFormat="1" applyFont="1" applyFill="1" applyBorder="1" applyAlignment="1">
      <alignment vertical="center"/>
    </xf>
    <xf numFmtId="43" fontId="4" fillId="33" borderId="25" xfId="0" applyNumberFormat="1" applyFont="1" applyFill="1" applyBorder="1" applyAlignment="1">
      <alignment vertical="center"/>
    </xf>
    <xf numFmtId="43" fontId="5" fillId="0" borderId="26" xfId="0" applyNumberFormat="1" applyFont="1" applyBorder="1" applyAlignment="1">
      <alignment vertical="center"/>
    </xf>
    <xf numFmtId="0" fontId="16" fillId="34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3" fontId="3" fillId="0" borderId="12" xfId="0" applyNumberFormat="1" applyFont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43" fontId="16" fillId="0" borderId="12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horizontal="center" vertical="center" wrapText="1"/>
    </xf>
    <xf numFmtId="43" fontId="3" fillId="0" borderId="31" xfId="0" applyNumberFormat="1" applyFont="1" applyBorder="1" applyAlignment="1">
      <alignment vertical="center"/>
    </xf>
    <xf numFmtId="43" fontId="3" fillId="0" borderId="32" xfId="0" applyNumberFormat="1" applyFont="1" applyBorder="1" applyAlignment="1">
      <alignment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43" fontId="16" fillId="0" borderId="31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43" fontId="3" fillId="0" borderId="24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center" vertical="center"/>
    </xf>
    <xf numFmtId="43" fontId="3" fillId="0" borderId="3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169" fontId="3" fillId="0" borderId="2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9" fontId="3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169" fontId="3" fillId="0" borderId="31" xfId="0" applyNumberFormat="1" applyFont="1" applyBorder="1" applyAlignment="1">
      <alignment vertical="center"/>
    </xf>
    <xf numFmtId="169" fontId="3" fillId="0" borderId="32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71" fillId="0" borderId="0" xfId="0" applyFont="1" applyBorder="1" applyAlignment="1">
      <alignment horizontal="right" vertical="center" wrapText="1"/>
    </xf>
    <xf numFmtId="169" fontId="71" fillId="0" borderId="0" xfId="0" applyNumberFormat="1" applyFont="1" applyBorder="1" applyAlignment="1">
      <alignment vertical="center"/>
    </xf>
    <xf numFmtId="0" fontId="13" fillId="36" borderId="22" xfId="0" applyFont="1" applyFill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/>
    </xf>
    <xf numFmtId="0" fontId="13" fillId="36" borderId="2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43" fontId="3" fillId="0" borderId="12" xfId="0" applyNumberFormat="1" applyFont="1" applyBorder="1" applyAlignment="1">
      <alignment vertical="center"/>
    </xf>
    <xf numFmtId="43" fontId="3" fillId="0" borderId="35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horizontal="center" vertical="center" wrapText="1"/>
    </xf>
    <xf numFmtId="169" fontId="13" fillId="0" borderId="36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41" fontId="21" fillId="37" borderId="11" xfId="0" applyNumberFormat="1" applyFont="1" applyFill="1" applyBorder="1" applyAlignment="1">
      <alignment horizontal="center" vertical="center"/>
    </xf>
    <xf numFmtId="41" fontId="21" fillId="37" borderId="12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1" fontId="21" fillId="0" borderId="11" xfId="0" applyNumberFormat="1" applyFont="1" applyBorder="1" applyAlignment="1">
      <alignment vertical="center"/>
    </xf>
    <xf numFmtId="41" fontId="21" fillId="0" borderId="37" xfId="0" applyNumberFormat="1" applyFont="1" applyBorder="1" applyAlignment="1">
      <alignment vertical="center"/>
    </xf>
    <xf numFmtId="41" fontId="21" fillId="0" borderId="38" xfId="0" applyNumberFormat="1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41" fontId="21" fillId="0" borderId="29" xfId="0" applyNumberFormat="1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41" fontId="21" fillId="0" borderId="27" xfId="0" applyNumberFormat="1" applyFont="1" applyBorder="1" applyAlignment="1">
      <alignment vertical="center"/>
    </xf>
    <xf numFmtId="41" fontId="21" fillId="0" borderId="41" xfId="0" applyNumberFormat="1" applyFont="1" applyBorder="1" applyAlignment="1">
      <alignment vertical="center"/>
    </xf>
    <xf numFmtId="41" fontId="21" fillId="0" borderId="34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41" fontId="21" fillId="0" borderId="16" xfId="0" applyNumberFormat="1" applyFont="1" applyBorder="1" applyAlignment="1">
      <alignment vertical="center"/>
    </xf>
    <xf numFmtId="41" fontId="21" fillId="0" borderId="20" xfId="0" applyNumberFormat="1" applyFont="1" applyBorder="1" applyAlignment="1">
      <alignment vertical="center"/>
    </xf>
    <xf numFmtId="41" fontId="21" fillId="0" borderId="31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21" fillId="0" borderId="12" xfId="0" applyNumberFormat="1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41" fontId="21" fillId="0" borderId="43" xfId="0" applyNumberFormat="1" applyFont="1" applyBorder="1" applyAlignment="1">
      <alignment vertical="center"/>
    </xf>
    <xf numFmtId="41" fontId="21" fillId="0" borderId="21" xfId="0" applyNumberFormat="1" applyFont="1" applyBorder="1" applyAlignment="1">
      <alignment vertical="center"/>
    </xf>
    <xf numFmtId="41" fontId="21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21" fillId="0" borderId="22" xfId="0" applyFont="1" applyBorder="1" applyAlignment="1">
      <alignment horizontal="left" vertical="center" wrapText="1"/>
    </xf>
    <xf numFmtId="41" fontId="5" fillId="0" borderId="43" xfId="0" applyNumberFormat="1" applyFont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169" fontId="23" fillId="0" borderId="12" xfId="0" applyNumberFormat="1" applyFont="1" applyBorder="1" applyAlignment="1">
      <alignment vertical="center"/>
    </xf>
    <xf numFmtId="169" fontId="24" fillId="0" borderId="32" xfId="0" applyNumberFormat="1" applyFont="1" applyBorder="1" applyAlignment="1">
      <alignment vertical="center"/>
    </xf>
    <xf numFmtId="169" fontId="5" fillId="0" borderId="23" xfId="0" applyNumberFormat="1" applyFont="1" applyBorder="1" applyAlignment="1">
      <alignment vertical="center"/>
    </xf>
    <xf numFmtId="169" fontId="5" fillId="0" borderId="24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13" fillId="33" borderId="33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8" fillId="33" borderId="48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left" vertical="center"/>
    </xf>
    <xf numFmtId="0" fontId="8" fillId="33" borderId="5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3" fillId="0" borderId="48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5" fillId="0" borderId="51" xfId="0" applyFont="1" applyBorder="1" applyAlignment="1">
      <alignment horizontal="right" vertical="center"/>
    </xf>
    <xf numFmtId="0" fontId="14" fillId="0" borderId="52" xfId="0" applyFont="1" applyBorder="1" applyAlignment="1">
      <alignment horizontal="right" vertical="center"/>
    </xf>
    <xf numFmtId="0" fontId="14" fillId="0" borderId="53" xfId="0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center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8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49" xfId="0" applyFont="1" applyBorder="1" applyAlignment="1">
      <alignment horizontal="right" vertical="center" wrapText="1"/>
    </xf>
    <xf numFmtId="0" fontId="14" fillId="0" borderId="48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49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51" xfId="0" applyFont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39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 wrapText="1"/>
    </xf>
    <xf numFmtId="0" fontId="17" fillId="35" borderId="55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3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right" vertical="center" wrapText="1"/>
    </xf>
    <xf numFmtId="0" fontId="13" fillId="0" borderId="47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41" fontId="22" fillId="37" borderId="11" xfId="0" applyNumberFormat="1" applyFont="1" applyFill="1" applyBorder="1" applyAlignment="1">
      <alignment horizontal="center" vertical="center"/>
    </xf>
    <xf numFmtId="41" fontId="22" fillId="37" borderId="12" xfId="0" applyNumberFormat="1" applyFont="1" applyFill="1" applyBorder="1" applyAlignment="1">
      <alignment horizontal="center" vertical="center"/>
    </xf>
    <xf numFmtId="43" fontId="4" fillId="33" borderId="59" xfId="0" applyNumberFormat="1" applyFont="1" applyFill="1" applyBorder="1" applyAlignment="1">
      <alignment vertical="center"/>
    </xf>
    <xf numFmtId="43" fontId="5" fillId="0" borderId="25" xfId="0" applyNumberFormat="1" applyFont="1" applyFill="1" applyBorder="1" applyAlignment="1">
      <alignment horizontal="center" vertical="center" wrapText="1"/>
    </xf>
    <xf numFmtId="0" fontId="76" fillId="38" borderId="6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13" sqref="E13:E14"/>
    </sheetView>
  </sheetViews>
  <sheetFormatPr defaultColWidth="9.00390625" defaultRowHeight="12.75"/>
  <cols>
    <col min="1" max="1" width="7.875" style="0" customWidth="1"/>
    <col min="2" max="2" width="32.625" style="0" customWidth="1"/>
    <col min="3" max="3" width="10.875" style="0" customWidth="1"/>
    <col min="4" max="4" width="16.25390625" style="0" customWidth="1"/>
    <col min="5" max="5" width="16.375" style="0" customWidth="1"/>
    <col min="9" max="9" width="20.375" style="0" customWidth="1"/>
  </cols>
  <sheetData>
    <row r="1" spans="2:5" ht="36" customHeight="1">
      <c r="B1" s="16"/>
      <c r="C1" s="147" t="s">
        <v>27</v>
      </c>
      <c r="D1" s="147"/>
      <c r="E1" s="21"/>
    </row>
    <row r="2" spans="1:4" ht="15">
      <c r="A2" s="151" t="s">
        <v>122</v>
      </c>
      <c r="B2" s="151"/>
      <c r="C2" s="151"/>
      <c r="D2" s="151"/>
    </row>
    <row r="3" spans="1:4" ht="42" customHeight="1">
      <c r="A3" s="24"/>
      <c r="B3" s="157"/>
      <c r="C3" s="157"/>
      <c r="D3" s="157"/>
    </row>
    <row r="4" spans="1:4" ht="15.75" customHeight="1">
      <c r="A4" s="2"/>
      <c r="B4" s="156"/>
      <c r="C4" s="156"/>
      <c r="D4" s="156"/>
    </row>
    <row r="5" spans="1:4" ht="15.75" customHeight="1">
      <c r="A5" s="2"/>
      <c r="B5" s="156"/>
      <c r="C5" s="156"/>
      <c r="D5" s="156"/>
    </row>
    <row r="6" spans="1:4" ht="15.75" customHeight="1" thickBot="1">
      <c r="A6" s="2"/>
      <c r="B6" s="2"/>
      <c r="C6" s="2"/>
      <c r="D6" s="1"/>
    </row>
    <row r="7" spans="1:4" ht="19.5" customHeight="1" thickBot="1">
      <c r="A7" s="148" t="s">
        <v>39</v>
      </c>
      <c r="B7" s="149"/>
      <c r="C7" s="149"/>
      <c r="D7" s="150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6.75" customHeight="1">
      <c r="A11" s="10" t="s">
        <v>1</v>
      </c>
      <c r="B11" s="11" t="s">
        <v>2</v>
      </c>
      <c r="C11" s="145" t="s">
        <v>4</v>
      </c>
      <c r="D11" s="12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5" ht="26.25" customHeight="1">
      <c r="A13" s="152" t="s">
        <v>5</v>
      </c>
      <c r="B13" s="153"/>
      <c r="C13" s="13"/>
      <c r="D13" s="214">
        <f>SUM(D14:D15)</f>
        <v>6512046.5600000005</v>
      </c>
      <c r="E13" s="144"/>
    </row>
    <row r="14" spans="1:5" ht="84" customHeight="1">
      <c r="A14" s="23" t="s">
        <v>9</v>
      </c>
      <c r="B14" s="26" t="s">
        <v>34</v>
      </c>
      <c r="C14" s="22" t="s">
        <v>31</v>
      </c>
      <c r="D14" s="215">
        <v>2312046.56</v>
      </c>
      <c r="E14" s="144"/>
    </row>
    <row r="15" spans="1:5" ht="47.25" customHeight="1">
      <c r="A15" s="23" t="s">
        <v>10</v>
      </c>
      <c r="B15" s="26" t="s">
        <v>32</v>
      </c>
      <c r="C15" s="22" t="s">
        <v>33</v>
      </c>
      <c r="D15" s="50">
        <v>4200000</v>
      </c>
      <c r="E15" s="6"/>
    </row>
    <row r="16" spans="1:5" ht="41.25" customHeight="1">
      <c r="A16" s="154" t="s">
        <v>6</v>
      </c>
      <c r="B16" s="155"/>
      <c r="C16" s="14"/>
      <c r="D16" s="51">
        <f>SUM(D17:D17)</f>
        <v>889000</v>
      </c>
      <c r="E16" s="6"/>
    </row>
    <row r="17" spans="1:5" ht="54.75" customHeight="1" thickBot="1">
      <c r="A17" s="18" t="s">
        <v>9</v>
      </c>
      <c r="B17" s="27" t="s">
        <v>30</v>
      </c>
      <c r="C17" s="19" t="s">
        <v>7</v>
      </c>
      <c r="D17" s="52">
        <v>889000</v>
      </c>
      <c r="E17" s="6"/>
    </row>
    <row r="18" spans="1:4" ht="19.5" customHeight="1">
      <c r="A18" s="2"/>
      <c r="B18" s="2"/>
      <c r="C18" s="2"/>
      <c r="D18" s="2"/>
    </row>
    <row r="19" spans="1:4" ht="15.75" customHeight="1">
      <c r="A19" s="6"/>
      <c r="B19" s="6"/>
      <c r="C19" s="6"/>
      <c r="D19" s="6"/>
    </row>
    <row r="20" spans="1:4" ht="15.75" customHeight="1">
      <c r="A20" s="6"/>
      <c r="B20" s="6"/>
      <c r="C20" s="6"/>
      <c r="D20" s="6"/>
    </row>
    <row r="21" spans="1:4" ht="12.75">
      <c r="A21" s="25"/>
      <c r="B21" s="30"/>
      <c r="C21" s="31"/>
      <c r="D21" s="25"/>
    </row>
    <row r="22" spans="1:4" ht="12.75">
      <c r="A22" s="25"/>
      <c r="B22" s="30"/>
      <c r="C22" s="31"/>
      <c r="D22" s="25"/>
    </row>
    <row r="23" spans="1:4" ht="12.75">
      <c r="A23" s="25"/>
      <c r="B23" s="30"/>
      <c r="C23" s="31"/>
      <c r="D23" s="25"/>
    </row>
    <row r="24" spans="1:4" ht="12.75">
      <c r="A24" s="25"/>
      <c r="B24" s="30"/>
      <c r="C24" s="31"/>
      <c r="D24" s="25"/>
    </row>
    <row r="25" spans="1:4" ht="12.75">
      <c r="A25" s="25"/>
      <c r="B25" s="30"/>
      <c r="C25" s="31"/>
      <c r="D25" s="25"/>
    </row>
    <row r="26" spans="1:4" ht="12.75">
      <c r="A26" s="25"/>
      <c r="B26" s="30"/>
      <c r="C26" s="31"/>
      <c r="D26" s="25"/>
    </row>
    <row r="27" spans="1:4" ht="12.75">
      <c r="A27" s="25"/>
      <c r="B27" s="30"/>
      <c r="C27" s="31"/>
      <c r="D27" s="25"/>
    </row>
    <row r="28" spans="1:4" ht="12.75">
      <c r="A28" s="25"/>
      <c r="B28" s="30"/>
      <c r="C28" s="31"/>
      <c r="D28" s="25"/>
    </row>
    <row r="29" spans="1:4" ht="12.75">
      <c r="A29" s="25"/>
      <c r="B29" s="30"/>
      <c r="C29" s="31"/>
      <c r="D29" s="25"/>
    </row>
    <row r="30" spans="1:4" ht="12.75">
      <c r="A30" s="25"/>
      <c r="B30" s="29"/>
      <c r="C30" s="31"/>
      <c r="D30" s="25"/>
    </row>
    <row r="31" spans="1:4" ht="12.75">
      <c r="A31" s="25"/>
      <c r="B31" s="30"/>
      <c r="C31" s="31"/>
      <c r="D31" s="25"/>
    </row>
    <row r="32" spans="1:4" ht="12.75">
      <c r="A32" s="25"/>
      <c r="B32" s="30"/>
      <c r="C32" s="31"/>
      <c r="D32" s="25"/>
    </row>
    <row r="33" spans="1:4" ht="51" customHeight="1">
      <c r="A33" s="25"/>
      <c r="B33" s="146"/>
      <c r="C33" s="146"/>
      <c r="D33" s="25"/>
    </row>
    <row r="34" spans="1:4" ht="12.75">
      <c r="A34" s="25"/>
      <c r="B34" s="30"/>
      <c r="C34" s="31"/>
      <c r="D34" s="25"/>
    </row>
    <row r="35" spans="1:4" ht="75.75" customHeight="1">
      <c r="A35" s="25"/>
      <c r="B35" s="146"/>
      <c r="C35" s="146"/>
      <c r="D35" s="25"/>
    </row>
    <row r="36" spans="1:4" ht="26.25" customHeight="1">
      <c r="A36" s="25"/>
      <c r="B36" s="29"/>
      <c r="C36" s="32"/>
      <c r="D36" s="25"/>
    </row>
    <row r="37" spans="1:4" ht="12.75">
      <c r="A37" s="25"/>
      <c r="B37" s="33"/>
      <c r="C37" s="34"/>
      <c r="D37" s="25"/>
    </row>
    <row r="38" spans="1:4" ht="12.75">
      <c r="A38" s="25"/>
      <c r="B38" s="33"/>
      <c r="C38" s="34"/>
      <c r="D38" s="25"/>
    </row>
    <row r="39" spans="1:4" ht="12.75">
      <c r="A39" s="25"/>
      <c r="B39" s="33"/>
      <c r="C39" s="34"/>
      <c r="D39" s="25"/>
    </row>
    <row r="40" spans="1:4" ht="12.75">
      <c r="A40" s="25"/>
      <c r="B40" s="25"/>
      <c r="C40" s="28"/>
      <c r="D40" s="25"/>
    </row>
    <row r="41" spans="1:4" ht="12.75">
      <c r="A41" s="25"/>
      <c r="B41" s="25"/>
      <c r="C41" s="28"/>
      <c r="D41" s="25"/>
    </row>
  </sheetData>
  <sheetProtection/>
  <mergeCells count="10">
    <mergeCell ref="B33:C33"/>
    <mergeCell ref="B35:C35"/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27" sqref="H26:H27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00390625" style="0" customWidth="1"/>
    <col min="4" max="4" width="63.125" style="0" customWidth="1"/>
    <col min="5" max="5" width="13.625" style="0" customWidth="1"/>
  </cols>
  <sheetData>
    <row r="1" spans="1:5" ht="16.5" customHeight="1">
      <c r="A1" s="20"/>
      <c r="B1" s="20"/>
      <c r="C1" s="35"/>
      <c r="D1" s="164" t="s">
        <v>40</v>
      </c>
      <c r="E1" s="164"/>
    </row>
    <row r="2" spans="1:5" ht="23.25" customHeight="1" thickBot="1">
      <c r="A2" s="20"/>
      <c r="B2" s="20"/>
      <c r="C2" s="168" t="s">
        <v>123</v>
      </c>
      <c r="D2" s="168"/>
      <c r="E2" s="168"/>
    </row>
    <row r="3" spans="1:5" ht="36.75" customHeight="1" thickBot="1">
      <c r="A3" s="172" t="s">
        <v>36</v>
      </c>
      <c r="B3" s="173"/>
      <c r="C3" s="173"/>
      <c r="D3" s="173"/>
      <c r="E3" s="174"/>
    </row>
    <row r="4" spans="1:5" ht="18.75" customHeight="1" thickBot="1">
      <c r="A4" s="20"/>
      <c r="B4" s="20"/>
      <c r="C4" s="20"/>
      <c r="D4" s="20"/>
      <c r="E4" s="20"/>
    </row>
    <row r="5" spans="1:5" ht="20.25" customHeight="1">
      <c r="A5" s="36" t="s">
        <v>12</v>
      </c>
      <c r="B5" s="37" t="s">
        <v>13</v>
      </c>
      <c r="C5" s="53" t="s">
        <v>14</v>
      </c>
      <c r="D5" s="37" t="s">
        <v>2</v>
      </c>
      <c r="E5" s="38" t="s">
        <v>15</v>
      </c>
    </row>
    <row r="6" spans="1:5" ht="23.25" customHeight="1">
      <c r="A6" s="165" t="s">
        <v>16</v>
      </c>
      <c r="B6" s="166"/>
      <c r="C6" s="166"/>
      <c r="D6" s="166"/>
      <c r="E6" s="167"/>
    </row>
    <row r="7" spans="1:5" ht="17.25" customHeight="1">
      <c r="A7" s="158" t="s">
        <v>17</v>
      </c>
      <c r="B7" s="159"/>
      <c r="C7" s="159"/>
      <c r="D7" s="159"/>
      <c r="E7" s="160"/>
    </row>
    <row r="8" spans="1:5" ht="24.75" customHeight="1">
      <c r="A8" s="39">
        <v>700</v>
      </c>
      <c r="B8" s="40">
        <v>70001</v>
      </c>
      <c r="C8" s="40">
        <v>2650</v>
      </c>
      <c r="D8" s="49" t="s">
        <v>26</v>
      </c>
      <c r="E8" s="41">
        <v>16747</v>
      </c>
    </row>
    <row r="9" spans="1:5" ht="18.75" customHeight="1">
      <c r="A9" s="39">
        <v>900</v>
      </c>
      <c r="B9" s="40">
        <v>90017</v>
      </c>
      <c r="C9" s="40">
        <v>2650</v>
      </c>
      <c r="D9" s="49" t="s">
        <v>26</v>
      </c>
      <c r="E9" s="42">
        <v>241373</v>
      </c>
    </row>
    <row r="10" spans="1:5" ht="15" customHeight="1">
      <c r="A10" s="161" t="s">
        <v>18</v>
      </c>
      <c r="B10" s="162"/>
      <c r="C10" s="162"/>
      <c r="D10" s="163"/>
      <c r="E10" s="42">
        <f>SUM(E8:E9)</f>
        <v>258120</v>
      </c>
    </row>
    <row r="11" spans="1:5" ht="17.25" customHeight="1">
      <c r="A11" s="158" t="s">
        <v>19</v>
      </c>
      <c r="B11" s="159"/>
      <c r="C11" s="159"/>
      <c r="D11" s="159"/>
      <c r="E11" s="160"/>
    </row>
    <row r="12" spans="1:5" ht="20.25" customHeight="1">
      <c r="A12" s="39">
        <v>921</v>
      </c>
      <c r="B12" s="40">
        <v>92109</v>
      </c>
      <c r="C12" s="40">
        <v>2480</v>
      </c>
      <c r="D12" s="47" t="s">
        <v>20</v>
      </c>
      <c r="E12" s="42">
        <v>1004384</v>
      </c>
    </row>
    <row r="13" spans="1:5" ht="20.25" customHeight="1">
      <c r="A13" s="39">
        <v>926</v>
      </c>
      <c r="B13" s="40">
        <v>92605</v>
      </c>
      <c r="C13" s="40">
        <v>2480</v>
      </c>
      <c r="D13" s="47" t="s">
        <v>20</v>
      </c>
      <c r="E13" s="42">
        <v>65800</v>
      </c>
    </row>
    <row r="14" spans="1:5" ht="15" customHeight="1">
      <c r="A14" s="161" t="s">
        <v>18</v>
      </c>
      <c r="B14" s="162"/>
      <c r="C14" s="162"/>
      <c r="D14" s="163"/>
      <c r="E14" s="42">
        <f>SUM(E12:E13)</f>
        <v>1070184</v>
      </c>
    </row>
    <row r="15" spans="1:5" ht="16.5" customHeight="1">
      <c r="A15" s="158" t="s">
        <v>21</v>
      </c>
      <c r="B15" s="159"/>
      <c r="C15" s="159"/>
      <c r="D15" s="159"/>
      <c r="E15" s="160"/>
    </row>
    <row r="16" spans="1:5" ht="39" customHeight="1">
      <c r="A16" s="39">
        <v>600</v>
      </c>
      <c r="B16" s="40">
        <v>60014</v>
      </c>
      <c r="C16" s="40">
        <v>6300</v>
      </c>
      <c r="D16" s="48" t="s">
        <v>35</v>
      </c>
      <c r="E16" s="41">
        <v>58000</v>
      </c>
    </row>
    <row r="17" spans="1:5" ht="39" customHeight="1">
      <c r="A17" s="39">
        <v>700</v>
      </c>
      <c r="B17" s="40">
        <v>70001</v>
      </c>
      <c r="C17" s="40">
        <v>6210</v>
      </c>
      <c r="D17" s="48" t="s">
        <v>29</v>
      </c>
      <c r="E17" s="41">
        <v>101500</v>
      </c>
    </row>
    <row r="18" spans="1:5" ht="34.5" customHeight="1">
      <c r="A18" s="39">
        <v>900</v>
      </c>
      <c r="B18" s="40">
        <v>90017</v>
      </c>
      <c r="C18" s="40">
        <v>6210</v>
      </c>
      <c r="D18" s="48" t="s">
        <v>29</v>
      </c>
      <c r="E18" s="139">
        <v>571592.36</v>
      </c>
    </row>
    <row r="19" spans="1:5" ht="37.5" customHeight="1">
      <c r="A19" s="40">
        <v>921</v>
      </c>
      <c r="B19" s="40">
        <v>92109</v>
      </c>
      <c r="C19" s="57">
        <v>6220</v>
      </c>
      <c r="D19" s="58" t="s">
        <v>38</v>
      </c>
      <c r="E19" s="43">
        <v>71000</v>
      </c>
    </row>
    <row r="20" spans="1:5" ht="16.5" customHeight="1">
      <c r="A20" s="178" t="s">
        <v>18</v>
      </c>
      <c r="B20" s="179"/>
      <c r="C20" s="179"/>
      <c r="D20" s="180"/>
      <c r="E20" s="42">
        <f>SUM(E16:E19)</f>
        <v>802092.36</v>
      </c>
    </row>
    <row r="21" spans="1:5" ht="19.5" customHeight="1">
      <c r="A21" s="181" t="s">
        <v>22</v>
      </c>
      <c r="B21" s="182"/>
      <c r="C21" s="182"/>
      <c r="D21" s="183"/>
      <c r="E21" s="140">
        <f>SUM(E20,E14,E10)</f>
        <v>2130396.36</v>
      </c>
    </row>
    <row r="22" spans="1:5" ht="22.5" customHeight="1">
      <c r="A22" s="165" t="s">
        <v>23</v>
      </c>
      <c r="B22" s="166"/>
      <c r="C22" s="166"/>
      <c r="D22" s="166"/>
      <c r="E22" s="167"/>
    </row>
    <row r="23" spans="1:5" ht="21" customHeight="1">
      <c r="A23" s="175" t="s">
        <v>21</v>
      </c>
      <c r="B23" s="176"/>
      <c r="C23" s="176"/>
      <c r="D23" s="176"/>
      <c r="E23" s="177"/>
    </row>
    <row r="24" spans="1:5" ht="21" customHeight="1">
      <c r="A24" s="39">
        <v>630</v>
      </c>
      <c r="B24" s="40">
        <v>63003</v>
      </c>
      <c r="C24" s="40">
        <v>2820</v>
      </c>
      <c r="D24" s="64" t="s">
        <v>28</v>
      </c>
      <c r="E24" s="55">
        <v>30000</v>
      </c>
    </row>
    <row r="25" spans="1:5" ht="21" customHeight="1">
      <c r="A25" s="39">
        <v>720</v>
      </c>
      <c r="B25" s="40">
        <v>72095</v>
      </c>
      <c r="C25" s="40">
        <v>2817</v>
      </c>
      <c r="D25" s="64" t="s">
        <v>119</v>
      </c>
      <c r="E25" s="55">
        <v>64162.14</v>
      </c>
    </row>
    <row r="26" spans="1:5" ht="21" customHeight="1">
      <c r="A26" s="39">
        <v>720</v>
      </c>
      <c r="B26" s="40">
        <v>72095</v>
      </c>
      <c r="C26" s="40">
        <v>2819</v>
      </c>
      <c r="D26" s="64" t="s">
        <v>119</v>
      </c>
      <c r="E26" s="55">
        <v>10898.86</v>
      </c>
    </row>
    <row r="27" spans="1:5" ht="30.75" customHeight="1">
      <c r="A27" s="54">
        <v>754</v>
      </c>
      <c r="B27" s="40">
        <v>75412</v>
      </c>
      <c r="C27" s="40">
        <v>2820</v>
      </c>
      <c r="D27" s="49" t="s">
        <v>28</v>
      </c>
      <c r="E27" s="55">
        <v>54567</v>
      </c>
    </row>
    <row r="28" spans="1:5" ht="30.75" customHeight="1">
      <c r="A28" s="54">
        <v>754</v>
      </c>
      <c r="B28" s="40">
        <v>75412</v>
      </c>
      <c r="C28" s="40">
        <v>6230</v>
      </c>
      <c r="D28" s="216" t="s">
        <v>121</v>
      </c>
      <c r="E28" s="55">
        <v>30000</v>
      </c>
    </row>
    <row r="29" spans="1:6" ht="27" customHeight="1">
      <c r="A29" s="39">
        <v>851</v>
      </c>
      <c r="B29" s="40">
        <v>85154</v>
      </c>
      <c r="C29" s="40">
        <v>2820</v>
      </c>
      <c r="D29" s="49" t="s">
        <v>28</v>
      </c>
      <c r="E29" s="41">
        <v>20000</v>
      </c>
      <c r="F29" s="17"/>
    </row>
    <row r="30" spans="1:6" ht="27" customHeight="1">
      <c r="A30" s="39">
        <v>854</v>
      </c>
      <c r="B30" s="40">
        <v>85417</v>
      </c>
      <c r="C30" s="40">
        <v>2820</v>
      </c>
      <c r="D30" s="49" t="s">
        <v>28</v>
      </c>
      <c r="E30" s="41">
        <v>5000</v>
      </c>
      <c r="F30" s="17"/>
    </row>
    <row r="31" spans="1:6" ht="42.75" customHeight="1">
      <c r="A31" s="39">
        <v>921</v>
      </c>
      <c r="B31" s="40">
        <v>92120</v>
      </c>
      <c r="C31" s="40">
        <v>2720</v>
      </c>
      <c r="D31" s="56" t="s">
        <v>37</v>
      </c>
      <c r="E31" s="41">
        <v>100000</v>
      </c>
      <c r="F31" s="17"/>
    </row>
    <row r="32" spans="1:5" ht="24" customHeight="1">
      <c r="A32" s="39">
        <v>926</v>
      </c>
      <c r="B32" s="40">
        <v>92605</v>
      </c>
      <c r="C32" s="40">
        <v>2820</v>
      </c>
      <c r="D32" s="49" t="s">
        <v>28</v>
      </c>
      <c r="E32" s="41">
        <v>80000</v>
      </c>
    </row>
    <row r="33" spans="1:5" ht="15" customHeight="1">
      <c r="A33" s="178" t="s">
        <v>18</v>
      </c>
      <c r="B33" s="179"/>
      <c r="C33" s="179"/>
      <c r="D33" s="180"/>
      <c r="E33" s="42">
        <f>SUM(E24:E32)</f>
        <v>394628</v>
      </c>
    </row>
    <row r="34" spans="1:5" ht="24.75" customHeight="1">
      <c r="A34" s="181" t="s">
        <v>24</v>
      </c>
      <c r="B34" s="182"/>
      <c r="C34" s="182"/>
      <c r="D34" s="183"/>
      <c r="E34" s="44">
        <f>SUM(E33)</f>
        <v>394628</v>
      </c>
    </row>
    <row r="35" spans="1:5" ht="16.5" customHeight="1" thickBot="1">
      <c r="A35" s="169" t="s">
        <v>25</v>
      </c>
      <c r="B35" s="170"/>
      <c r="C35" s="170"/>
      <c r="D35" s="171"/>
      <c r="E35" s="141">
        <f>SUM(E34,E21)</f>
        <v>2525024.36</v>
      </c>
    </row>
    <row r="36" spans="1:5" ht="15" customHeight="1">
      <c r="A36" s="45"/>
      <c r="B36" s="45"/>
      <c r="C36" s="45"/>
      <c r="D36" s="45"/>
      <c r="E36" s="45"/>
    </row>
    <row r="37" spans="1:5" ht="15" customHeight="1">
      <c r="A37" s="46"/>
      <c r="B37" s="46"/>
      <c r="C37" s="46"/>
      <c r="D37" s="46"/>
      <c r="E37" s="46"/>
    </row>
    <row r="38" spans="1:5" ht="15" customHeight="1">
      <c r="A38" s="46"/>
      <c r="B38" s="46"/>
      <c r="C38" s="46"/>
      <c r="D38" s="46"/>
      <c r="E38" s="46"/>
    </row>
    <row r="39" spans="1:5" ht="15" customHeight="1">
      <c r="A39" s="46"/>
      <c r="B39" s="46"/>
      <c r="C39" s="46"/>
      <c r="D39" s="46"/>
      <c r="E39" s="46"/>
    </row>
    <row r="40" ht="15" customHeight="1"/>
  </sheetData>
  <sheetProtection/>
  <mergeCells count="16">
    <mergeCell ref="A35:D35"/>
    <mergeCell ref="A3:E3"/>
    <mergeCell ref="A22:E22"/>
    <mergeCell ref="A23:E23"/>
    <mergeCell ref="A33:D33"/>
    <mergeCell ref="A34:D34"/>
    <mergeCell ref="A14:D14"/>
    <mergeCell ref="A15:E15"/>
    <mergeCell ref="A20:D20"/>
    <mergeCell ref="A21:D21"/>
    <mergeCell ref="A7:E7"/>
    <mergeCell ref="A10:D10"/>
    <mergeCell ref="A11:E11"/>
    <mergeCell ref="D1:E1"/>
    <mergeCell ref="A6:E6"/>
    <mergeCell ref="C2:E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6">
      <selection activeCell="I10" sqref="I10"/>
    </sheetView>
  </sheetViews>
  <sheetFormatPr defaultColWidth="9.00390625" defaultRowHeight="12.75"/>
  <cols>
    <col min="1" max="1" width="10.00390625" style="0" customWidth="1"/>
    <col min="2" max="2" width="55.75390625" style="0" customWidth="1"/>
    <col min="3" max="3" width="5.375" style="0" customWidth="1"/>
    <col min="4" max="4" width="8.125" style="0" customWidth="1"/>
    <col min="5" max="5" width="13.125" style="0" customWidth="1"/>
  </cols>
  <sheetData>
    <row r="1" spans="1:5" ht="18.75">
      <c r="A1" s="20"/>
      <c r="B1" s="20"/>
      <c r="C1" s="184" t="s">
        <v>102</v>
      </c>
      <c r="D1" s="184"/>
      <c r="E1" s="184"/>
    </row>
    <row r="2" spans="1:5" ht="15">
      <c r="A2" s="185" t="s">
        <v>124</v>
      </c>
      <c r="B2" s="185"/>
      <c r="C2" s="185"/>
      <c r="D2" s="185"/>
      <c r="E2" s="185"/>
    </row>
    <row r="3" spans="1:5" ht="62.25" customHeight="1" thickBot="1">
      <c r="A3" s="186" t="s">
        <v>41</v>
      </c>
      <c r="B3" s="186"/>
      <c r="C3" s="186"/>
      <c r="D3" s="186"/>
      <c r="E3" s="186"/>
    </row>
    <row r="4" spans="1:5" ht="12.75">
      <c r="A4" s="187" t="s">
        <v>42</v>
      </c>
      <c r="B4" s="189" t="s">
        <v>43</v>
      </c>
      <c r="C4" s="191" t="s">
        <v>44</v>
      </c>
      <c r="D4" s="192"/>
      <c r="E4" s="193" t="s">
        <v>45</v>
      </c>
    </row>
    <row r="5" spans="1:5" ht="12.75">
      <c r="A5" s="188"/>
      <c r="B5" s="190"/>
      <c r="C5" s="59" t="s">
        <v>46</v>
      </c>
      <c r="D5" s="60" t="s">
        <v>47</v>
      </c>
      <c r="E5" s="194"/>
    </row>
    <row r="6" spans="1:5" ht="12.75">
      <c r="A6" s="61" t="s">
        <v>9</v>
      </c>
      <c r="B6" s="62" t="s">
        <v>10</v>
      </c>
      <c r="C6" s="62" t="s">
        <v>11</v>
      </c>
      <c r="D6" s="62" t="s">
        <v>0</v>
      </c>
      <c r="E6" s="63" t="s">
        <v>48</v>
      </c>
    </row>
    <row r="7" spans="1:5" ht="19.5" customHeight="1">
      <c r="A7" s="195" t="s">
        <v>49</v>
      </c>
      <c r="B7" s="64" t="s">
        <v>50</v>
      </c>
      <c r="C7" s="65">
        <v>600</v>
      </c>
      <c r="D7" s="65">
        <v>60016</v>
      </c>
      <c r="E7" s="66">
        <v>3530</v>
      </c>
    </row>
    <row r="8" spans="1:5" ht="19.5" customHeight="1">
      <c r="A8" s="196"/>
      <c r="B8" s="64" t="s">
        <v>51</v>
      </c>
      <c r="C8" s="65">
        <v>900</v>
      </c>
      <c r="D8" s="65">
        <v>90095</v>
      </c>
      <c r="E8" s="66">
        <v>2000</v>
      </c>
    </row>
    <row r="9" spans="1:5" ht="19.5" customHeight="1">
      <c r="A9" s="196"/>
      <c r="B9" s="67" t="s">
        <v>52</v>
      </c>
      <c r="C9" s="68">
        <v>921</v>
      </c>
      <c r="D9" s="68">
        <v>92105</v>
      </c>
      <c r="E9" s="69">
        <v>11600.62</v>
      </c>
    </row>
    <row r="10" spans="1:5" ht="19.5" customHeight="1" thickBot="1">
      <c r="A10" s="197" t="s">
        <v>53</v>
      </c>
      <c r="B10" s="198"/>
      <c r="C10" s="198"/>
      <c r="D10" s="198"/>
      <c r="E10" s="70">
        <f>SUM(E7:E9)</f>
        <v>17130.620000000003</v>
      </c>
    </row>
    <row r="11" spans="1:5" ht="19.5" customHeight="1">
      <c r="A11" s="199" t="s">
        <v>54</v>
      </c>
      <c r="B11" s="71" t="s">
        <v>55</v>
      </c>
      <c r="C11" s="72">
        <v>921</v>
      </c>
      <c r="D11" s="72">
        <v>92105</v>
      </c>
      <c r="E11" s="73">
        <v>2436.49</v>
      </c>
    </row>
    <row r="12" spans="1:5" ht="19.5" customHeight="1">
      <c r="A12" s="196"/>
      <c r="B12" s="74" t="s">
        <v>56</v>
      </c>
      <c r="C12" s="75">
        <v>921</v>
      </c>
      <c r="D12" s="75">
        <v>92109</v>
      </c>
      <c r="E12" s="73">
        <v>2000</v>
      </c>
    </row>
    <row r="13" spans="1:5" ht="19.5" customHeight="1">
      <c r="A13" s="196"/>
      <c r="B13" s="74" t="s">
        <v>103</v>
      </c>
      <c r="C13" s="75">
        <v>921</v>
      </c>
      <c r="D13" s="75">
        <v>92109</v>
      </c>
      <c r="E13" s="73">
        <v>10000</v>
      </c>
    </row>
    <row r="14" spans="1:5" ht="19.5" customHeight="1" thickBot="1">
      <c r="A14" s="197" t="s">
        <v>53</v>
      </c>
      <c r="B14" s="198"/>
      <c r="C14" s="198"/>
      <c r="D14" s="198"/>
      <c r="E14" s="70">
        <f>SUM(E11:E13)</f>
        <v>14436.49</v>
      </c>
    </row>
    <row r="15" spans="1:5" ht="19.5" customHeight="1">
      <c r="A15" s="199" t="s">
        <v>57</v>
      </c>
      <c r="B15" s="76" t="s">
        <v>58</v>
      </c>
      <c r="C15" s="77">
        <v>921</v>
      </c>
      <c r="D15" s="77">
        <v>92105</v>
      </c>
      <c r="E15" s="78">
        <v>10000</v>
      </c>
    </row>
    <row r="16" spans="1:5" ht="19.5" customHeight="1">
      <c r="A16" s="196"/>
      <c r="B16" s="64" t="s">
        <v>56</v>
      </c>
      <c r="C16" s="65">
        <v>921</v>
      </c>
      <c r="D16" s="65">
        <v>92109</v>
      </c>
      <c r="E16" s="66">
        <v>3975.51</v>
      </c>
    </row>
    <row r="17" spans="1:5" ht="19.5" customHeight="1">
      <c r="A17" s="200"/>
      <c r="B17" s="64" t="s">
        <v>59</v>
      </c>
      <c r="C17" s="65">
        <v>921</v>
      </c>
      <c r="D17" s="65">
        <v>92109</v>
      </c>
      <c r="E17" s="66">
        <v>12000</v>
      </c>
    </row>
    <row r="18" spans="1:5" ht="19.5" customHeight="1" thickBot="1">
      <c r="A18" s="197" t="s">
        <v>53</v>
      </c>
      <c r="B18" s="198"/>
      <c r="C18" s="198"/>
      <c r="D18" s="198"/>
      <c r="E18" s="70">
        <f>SUM(E15:E17)</f>
        <v>25975.510000000002</v>
      </c>
    </row>
    <row r="19" spans="1:5" ht="19.5" customHeight="1">
      <c r="A19" s="199" t="s">
        <v>60</v>
      </c>
      <c r="B19" s="79" t="s">
        <v>61</v>
      </c>
      <c r="C19" s="75">
        <v>754</v>
      </c>
      <c r="D19" s="75">
        <v>75412</v>
      </c>
      <c r="E19" s="73">
        <v>2000</v>
      </c>
    </row>
    <row r="20" spans="1:5" ht="19.5" customHeight="1">
      <c r="A20" s="196"/>
      <c r="B20" s="64" t="s">
        <v>62</v>
      </c>
      <c r="C20" s="65">
        <v>900</v>
      </c>
      <c r="D20" s="65">
        <v>90004</v>
      </c>
      <c r="E20" s="66">
        <v>2483.84</v>
      </c>
    </row>
    <row r="21" spans="1:5" ht="19.5" customHeight="1">
      <c r="A21" s="196"/>
      <c r="B21" s="80" t="s">
        <v>63</v>
      </c>
      <c r="C21" s="81">
        <v>921</v>
      </c>
      <c r="D21" s="81">
        <v>92105</v>
      </c>
      <c r="E21" s="82">
        <v>15000</v>
      </c>
    </row>
    <row r="22" spans="1:5" ht="19.5" customHeight="1">
      <c r="A22" s="196"/>
      <c r="B22" s="64" t="s">
        <v>56</v>
      </c>
      <c r="C22" s="65">
        <v>921</v>
      </c>
      <c r="D22" s="65">
        <v>92109</v>
      </c>
      <c r="E22" s="82">
        <v>4000</v>
      </c>
    </row>
    <row r="23" spans="1:5" ht="19.5" customHeight="1">
      <c r="A23" s="200"/>
      <c r="B23" s="64" t="s">
        <v>64</v>
      </c>
      <c r="C23" s="65">
        <v>926</v>
      </c>
      <c r="D23" s="65">
        <v>92605</v>
      </c>
      <c r="E23" s="83">
        <v>3000</v>
      </c>
    </row>
    <row r="24" spans="1:5" ht="19.5" customHeight="1" thickBot="1">
      <c r="A24" s="197" t="s">
        <v>53</v>
      </c>
      <c r="B24" s="198"/>
      <c r="C24" s="198"/>
      <c r="D24" s="198"/>
      <c r="E24" s="70">
        <f>SUM(E19:E23)</f>
        <v>26483.84</v>
      </c>
    </row>
    <row r="25" spans="1:5" ht="19.5" customHeight="1">
      <c r="A25" s="199" t="s">
        <v>65</v>
      </c>
      <c r="B25" s="84" t="s">
        <v>66</v>
      </c>
      <c r="C25" s="75">
        <v>754</v>
      </c>
      <c r="D25" s="75">
        <v>75412</v>
      </c>
      <c r="E25" s="85">
        <v>10000</v>
      </c>
    </row>
    <row r="26" spans="1:5" ht="19.5" customHeight="1">
      <c r="A26" s="196"/>
      <c r="B26" s="86" t="s">
        <v>67</v>
      </c>
      <c r="C26" s="81">
        <v>921</v>
      </c>
      <c r="D26" s="81">
        <v>92105</v>
      </c>
      <c r="E26" s="87">
        <v>14732.7</v>
      </c>
    </row>
    <row r="27" spans="1:5" ht="19.5" customHeight="1">
      <c r="A27" s="196"/>
      <c r="B27" s="84" t="s">
        <v>68</v>
      </c>
      <c r="C27" s="88">
        <v>921</v>
      </c>
      <c r="D27" s="88">
        <v>92195</v>
      </c>
      <c r="E27" s="87">
        <v>13100</v>
      </c>
    </row>
    <row r="28" spans="1:5" ht="36.75" customHeight="1">
      <c r="A28" s="196"/>
      <c r="B28" s="89" t="s">
        <v>69</v>
      </c>
      <c r="C28" s="90">
        <v>921</v>
      </c>
      <c r="D28" s="90">
        <v>92195</v>
      </c>
      <c r="E28" s="91">
        <v>5000</v>
      </c>
    </row>
    <row r="29" spans="1:5" ht="31.5" customHeight="1">
      <c r="A29" s="196"/>
      <c r="B29" s="64" t="s">
        <v>70</v>
      </c>
      <c r="C29" s="81">
        <v>926</v>
      </c>
      <c r="D29" s="81">
        <v>92605</v>
      </c>
      <c r="E29" s="91">
        <v>8000</v>
      </c>
    </row>
    <row r="30" spans="1:5" ht="19.5" customHeight="1" thickBot="1">
      <c r="A30" s="197" t="s">
        <v>53</v>
      </c>
      <c r="B30" s="198"/>
      <c r="C30" s="198"/>
      <c r="D30" s="198"/>
      <c r="E30" s="92">
        <f>SUM(E25:E29)</f>
        <v>50832.7</v>
      </c>
    </row>
    <row r="31" spans="1:5" ht="19.5" customHeight="1">
      <c r="A31" s="199" t="s">
        <v>71</v>
      </c>
      <c r="B31" s="93" t="s">
        <v>72</v>
      </c>
      <c r="C31" s="94">
        <v>600</v>
      </c>
      <c r="D31" s="94">
        <v>60016</v>
      </c>
      <c r="E31" s="85">
        <v>4657.34</v>
      </c>
    </row>
    <row r="32" spans="1:5" ht="19.5" customHeight="1">
      <c r="A32" s="196"/>
      <c r="B32" s="48" t="s">
        <v>73</v>
      </c>
      <c r="C32" s="81">
        <v>900</v>
      </c>
      <c r="D32" s="81">
        <v>90004</v>
      </c>
      <c r="E32" s="91">
        <v>2000</v>
      </c>
    </row>
    <row r="33" spans="1:5" ht="19.5" customHeight="1">
      <c r="A33" s="196"/>
      <c r="B33" s="48" t="s">
        <v>74</v>
      </c>
      <c r="C33" s="81">
        <v>921</v>
      </c>
      <c r="D33" s="81">
        <v>92105</v>
      </c>
      <c r="E33" s="91">
        <v>3000</v>
      </c>
    </row>
    <row r="34" spans="1:5" ht="19.5" customHeight="1">
      <c r="A34" s="200"/>
      <c r="B34" s="95" t="s">
        <v>75</v>
      </c>
      <c r="C34" s="88">
        <v>921</v>
      </c>
      <c r="D34" s="88">
        <v>92105</v>
      </c>
      <c r="E34" s="91">
        <v>3000</v>
      </c>
    </row>
    <row r="35" spans="1:5" ht="19.5" customHeight="1" thickBot="1">
      <c r="A35" s="197" t="s">
        <v>53</v>
      </c>
      <c r="B35" s="198"/>
      <c r="C35" s="198"/>
      <c r="D35" s="198"/>
      <c r="E35" s="92">
        <f>SUM(E31:E34)</f>
        <v>12657.34</v>
      </c>
    </row>
    <row r="36" spans="1:5" ht="19.5" customHeight="1" thickBot="1">
      <c r="A36" s="96"/>
      <c r="B36" s="96"/>
      <c r="C36" s="96"/>
      <c r="D36" s="96"/>
      <c r="E36" s="97"/>
    </row>
    <row r="37" spans="1:5" ht="19.5" customHeight="1">
      <c r="A37" s="98" t="s">
        <v>9</v>
      </c>
      <c r="B37" s="99" t="s">
        <v>10</v>
      </c>
      <c r="C37" s="99" t="s">
        <v>11</v>
      </c>
      <c r="D37" s="99" t="s">
        <v>0</v>
      </c>
      <c r="E37" s="100" t="s">
        <v>48</v>
      </c>
    </row>
    <row r="38" spans="1:5" ht="19.5" customHeight="1">
      <c r="A38" s="196" t="s">
        <v>76</v>
      </c>
      <c r="B38" s="84" t="s">
        <v>77</v>
      </c>
      <c r="C38" s="75">
        <v>900</v>
      </c>
      <c r="D38" s="75">
        <v>90004</v>
      </c>
      <c r="E38" s="91">
        <v>4500</v>
      </c>
    </row>
    <row r="39" spans="1:5" ht="19.5" customHeight="1">
      <c r="A39" s="196"/>
      <c r="B39" s="84" t="s">
        <v>78</v>
      </c>
      <c r="C39" s="88">
        <v>921</v>
      </c>
      <c r="D39" s="88">
        <v>92105</v>
      </c>
      <c r="E39" s="91">
        <v>15008.82</v>
      </c>
    </row>
    <row r="40" spans="1:5" ht="19.5" customHeight="1">
      <c r="A40" s="196"/>
      <c r="B40" s="84" t="s">
        <v>79</v>
      </c>
      <c r="C40" s="75">
        <v>921</v>
      </c>
      <c r="D40" s="75">
        <v>92109</v>
      </c>
      <c r="E40" s="91">
        <v>3500</v>
      </c>
    </row>
    <row r="41" spans="1:5" ht="19.5" customHeight="1">
      <c r="A41" s="196"/>
      <c r="B41" s="86" t="s">
        <v>120</v>
      </c>
      <c r="C41" s="65">
        <v>921</v>
      </c>
      <c r="D41" s="65">
        <v>92195</v>
      </c>
      <c r="E41" s="91">
        <v>5000</v>
      </c>
    </row>
    <row r="42" spans="1:5" ht="19.5" customHeight="1" thickBot="1">
      <c r="A42" s="197" t="s">
        <v>53</v>
      </c>
      <c r="B42" s="198"/>
      <c r="C42" s="198"/>
      <c r="D42" s="198"/>
      <c r="E42" s="92">
        <f>SUM(E38:E41)</f>
        <v>28008.82</v>
      </c>
    </row>
    <row r="43" spans="1:5" ht="19.5" customHeight="1">
      <c r="A43" s="199" t="s">
        <v>80</v>
      </c>
      <c r="B43" s="79" t="s">
        <v>81</v>
      </c>
      <c r="C43" s="88">
        <v>921</v>
      </c>
      <c r="D43" s="88">
        <v>92105</v>
      </c>
      <c r="E43" s="91">
        <v>5129.75</v>
      </c>
    </row>
    <row r="44" spans="1:5" ht="19.5" customHeight="1">
      <c r="A44" s="200"/>
      <c r="B44" s="64" t="s">
        <v>82</v>
      </c>
      <c r="C44" s="90">
        <v>921</v>
      </c>
      <c r="D44" s="90">
        <v>92109</v>
      </c>
      <c r="E44" s="87">
        <v>15000</v>
      </c>
    </row>
    <row r="45" spans="1:5" ht="19.5" customHeight="1" thickBot="1">
      <c r="A45" s="197" t="s">
        <v>53</v>
      </c>
      <c r="B45" s="198"/>
      <c r="C45" s="198"/>
      <c r="D45" s="198"/>
      <c r="E45" s="92">
        <f>SUM(E43:E44)</f>
        <v>20129.75</v>
      </c>
    </row>
    <row r="46" spans="1:5" ht="19.5" customHeight="1">
      <c r="A46" s="199" t="s">
        <v>83</v>
      </c>
      <c r="B46" s="101" t="s">
        <v>84</v>
      </c>
      <c r="C46" s="72">
        <v>900</v>
      </c>
      <c r="D46" s="72">
        <v>90004</v>
      </c>
      <c r="E46" s="85">
        <v>2000</v>
      </c>
    </row>
    <row r="47" spans="1:5" ht="19.5" customHeight="1">
      <c r="A47" s="196"/>
      <c r="B47" s="86" t="s">
        <v>85</v>
      </c>
      <c r="C47" s="88">
        <v>921</v>
      </c>
      <c r="D47" s="88">
        <v>92109</v>
      </c>
      <c r="E47" s="91">
        <v>1500</v>
      </c>
    </row>
    <row r="48" spans="1:5" ht="19.5" customHeight="1">
      <c r="A48" s="196"/>
      <c r="B48" s="89" t="s">
        <v>86</v>
      </c>
      <c r="C48" s="81">
        <v>921</v>
      </c>
      <c r="D48" s="81">
        <v>92105</v>
      </c>
      <c r="E48" s="87">
        <v>8000</v>
      </c>
    </row>
    <row r="49" spans="1:5" ht="19.5" customHeight="1">
      <c r="A49" s="196"/>
      <c r="B49" s="89" t="s">
        <v>87</v>
      </c>
      <c r="C49" s="81">
        <v>921</v>
      </c>
      <c r="D49" s="81">
        <v>92109</v>
      </c>
      <c r="E49" s="87">
        <v>16254.65</v>
      </c>
    </row>
    <row r="50" spans="1:5" ht="19.5" customHeight="1" thickBot="1">
      <c r="A50" s="197" t="s">
        <v>53</v>
      </c>
      <c r="B50" s="198"/>
      <c r="C50" s="198"/>
      <c r="D50" s="198"/>
      <c r="E50" s="92">
        <f>SUM(E46:E49)</f>
        <v>27754.65</v>
      </c>
    </row>
    <row r="51" spans="1:5" ht="19.5" customHeight="1">
      <c r="A51" s="199" t="s">
        <v>88</v>
      </c>
      <c r="B51" s="102" t="s">
        <v>89</v>
      </c>
      <c r="C51" s="72">
        <v>754</v>
      </c>
      <c r="D51" s="72">
        <v>75412</v>
      </c>
      <c r="E51" s="78">
        <v>1221</v>
      </c>
    </row>
    <row r="52" spans="1:5" ht="19.5" customHeight="1">
      <c r="A52" s="196"/>
      <c r="B52" s="86" t="s">
        <v>90</v>
      </c>
      <c r="C52" s="65">
        <v>900</v>
      </c>
      <c r="D52" s="65">
        <v>90004</v>
      </c>
      <c r="E52" s="66">
        <v>3763.85</v>
      </c>
    </row>
    <row r="53" spans="1:5" ht="19.5" customHeight="1">
      <c r="A53" s="196"/>
      <c r="B53" s="67" t="s">
        <v>91</v>
      </c>
      <c r="C53" s="90">
        <v>921</v>
      </c>
      <c r="D53" s="90">
        <v>92105</v>
      </c>
      <c r="E53" s="103">
        <v>8279</v>
      </c>
    </row>
    <row r="54" spans="1:5" ht="19.5" customHeight="1">
      <c r="A54" s="196"/>
      <c r="B54" s="64" t="s">
        <v>92</v>
      </c>
      <c r="C54" s="65">
        <v>921</v>
      </c>
      <c r="D54" s="65">
        <v>92109</v>
      </c>
      <c r="E54" s="103">
        <v>10000</v>
      </c>
    </row>
    <row r="55" spans="1:5" ht="19.5" customHeight="1">
      <c r="A55" s="196"/>
      <c r="B55" s="64" t="s">
        <v>93</v>
      </c>
      <c r="C55" s="65">
        <v>921</v>
      </c>
      <c r="D55" s="65">
        <v>92109</v>
      </c>
      <c r="E55" s="103">
        <v>2000</v>
      </c>
    </row>
    <row r="56" spans="1:5" ht="19.5" customHeight="1" thickBot="1">
      <c r="A56" s="197" t="s">
        <v>53</v>
      </c>
      <c r="B56" s="198"/>
      <c r="C56" s="198"/>
      <c r="D56" s="198"/>
      <c r="E56" s="70">
        <f>SUM(E51:E55)</f>
        <v>25263.85</v>
      </c>
    </row>
    <row r="57" spans="1:5" ht="19.5" customHeight="1">
      <c r="A57" s="199" t="s">
        <v>94</v>
      </c>
      <c r="B57" s="101" t="s">
        <v>95</v>
      </c>
      <c r="C57" s="65">
        <v>900</v>
      </c>
      <c r="D57" s="65">
        <v>90004</v>
      </c>
      <c r="E57" s="104">
        <v>7269.79</v>
      </c>
    </row>
    <row r="58" spans="1:5" ht="19.5" customHeight="1">
      <c r="A58" s="196"/>
      <c r="B58" s="89" t="s">
        <v>96</v>
      </c>
      <c r="C58" s="81">
        <v>921</v>
      </c>
      <c r="D58" s="81">
        <v>92105</v>
      </c>
      <c r="E58" s="105">
        <v>3200</v>
      </c>
    </row>
    <row r="59" spans="1:5" ht="19.5" customHeight="1">
      <c r="A59" s="200"/>
      <c r="B59" s="64" t="s">
        <v>56</v>
      </c>
      <c r="C59" s="65">
        <v>921</v>
      </c>
      <c r="D59" s="65">
        <v>92109</v>
      </c>
      <c r="E59" s="105">
        <v>6000</v>
      </c>
    </row>
    <row r="60" spans="1:5" ht="19.5" customHeight="1" thickBot="1">
      <c r="A60" s="197" t="s">
        <v>53</v>
      </c>
      <c r="B60" s="198"/>
      <c r="C60" s="198"/>
      <c r="D60" s="198"/>
      <c r="E60" s="70">
        <f>SUM(E57:E59)</f>
        <v>16469.79</v>
      </c>
    </row>
    <row r="61" spans="1:5" ht="19.5" customHeight="1">
      <c r="A61" s="195" t="s">
        <v>97</v>
      </c>
      <c r="B61" s="101" t="s">
        <v>98</v>
      </c>
      <c r="C61" s="88">
        <v>900</v>
      </c>
      <c r="D61" s="88">
        <v>90004</v>
      </c>
      <c r="E61" s="87">
        <v>800</v>
      </c>
    </row>
    <row r="62" spans="1:5" ht="19.5" customHeight="1">
      <c r="A62" s="196"/>
      <c r="B62" s="64" t="s">
        <v>99</v>
      </c>
      <c r="C62" s="81">
        <v>921</v>
      </c>
      <c r="D62" s="81">
        <v>92105</v>
      </c>
      <c r="E62" s="87">
        <v>6500</v>
      </c>
    </row>
    <row r="63" spans="1:5" ht="19.5" customHeight="1">
      <c r="A63" s="196"/>
      <c r="B63" s="64" t="s">
        <v>100</v>
      </c>
      <c r="C63" s="65">
        <v>921</v>
      </c>
      <c r="D63" s="65">
        <v>92109</v>
      </c>
      <c r="E63" s="87">
        <v>13744.74</v>
      </c>
    </row>
    <row r="64" spans="1:5" ht="19.5" customHeight="1" thickBot="1">
      <c r="A64" s="197" t="s">
        <v>53</v>
      </c>
      <c r="B64" s="198"/>
      <c r="C64" s="198"/>
      <c r="D64" s="198"/>
      <c r="E64" s="92">
        <f>SUM(E61:E63)</f>
        <v>21044.739999999998</v>
      </c>
    </row>
    <row r="65" spans="1:5" ht="19.5" customHeight="1" thickBot="1">
      <c r="A65" s="201" t="s">
        <v>101</v>
      </c>
      <c r="B65" s="202"/>
      <c r="C65" s="202"/>
      <c r="D65" s="202"/>
      <c r="E65" s="106">
        <f>SUM(E64,E60,E56,E50,E45,E42,E35,E30,E24,E18,E14,E10)</f>
        <v>286188.10000000003</v>
      </c>
    </row>
  </sheetData>
  <sheetProtection/>
  <mergeCells count="32">
    <mergeCell ref="A65:D65"/>
    <mergeCell ref="A51:A55"/>
    <mergeCell ref="A56:D56"/>
    <mergeCell ref="A57:A59"/>
    <mergeCell ref="A60:D60"/>
    <mergeCell ref="A61:A63"/>
    <mergeCell ref="A64:D64"/>
    <mergeCell ref="A38:A41"/>
    <mergeCell ref="A42:D42"/>
    <mergeCell ref="A43:A44"/>
    <mergeCell ref="A45:D45"/>
    <mergeCell ref="A46:A49"/>
    <mergeCell ref="A50:D50"/>
    <mergeCell ref="A19:A23"/>
    <mergeCell ref="A24:D24"/>
    <mergeCell ref="A25:A29"/>
    <mergeCell ref="A30:D30"/>
    <mergeCell ref="A31:A34"/>
    <mergeCell ref="A35:D35"/>
    <mergeCell ref="A7:A9"/>
    <mergeCell ref="A10:D10"/>
    <mergeCell ref="A11:A13"/>
    <mergeCell ref="A14:D14"/>
    <mergeCell ref="A15:A17"/>
    <mergeCell ref="A18:D18"/>
    <mergeCell ref="C1:E1"/>
    <mergeCell ref="A2:E2"/>
    <mergeCell ref="A3:E3"/>
    <mergeCell ref="A4:A5"/>
    <mergeCell ref="B4:B5"/>
    <mergeCell ref="C4:D4"/>
    <mergeCell ref="E4:E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7.375" style="0" customWidth="1"/>
    <col min="2" max="2" width="13.75390625" style="0" customWidth="1"/>
    <col min="3" max="3" width="13.375" style="0" bestFit="1" customWidth="1"/>
    <col min="4" max="4" width="14.125" style="0" bestFit="1" customWidth="1"/>
  </cols>
  <sheetData>
    <row r="1" spans="1:4" ht="19.5" customHeight="1">
      <c r="A1" s="6"/>
      <c r="B1" s="6"/>
      <c r="C1" s="203" t="s">
        <v>118</v>
      </c>
      <c r="D1" s="203"/>
    </row>
    <row r="2" spans="1:4" ht="32.25" customHeight="1">
      <c r="A2" s="204" t="s">
        <v>125</v>
      </c>
      <c r="B2" s="204"/>
      <c r="C2" s="204"/>
      <c r="D2" s="204"/>
    </row>
    <row r="3" spans="1:4" ht="19.5" customHeight="1">
      <c r="A3" s="107"/>
      <c r="B3" s="107"/>
      <c r="C3" s="108"/>
      <c r="D3" s="108"/>
    </row>
    <row r="4" spans="1:4" ht="32.25" customHeight="1">
      <c r="A4" s="205" t="s">
        <v>104</v>
      </c>
      <c r="B4" s="205"/>
      <c r="C4" s="205"/>
      <c r="D4" s="205"/>
    </row>
    <row r="5" spans="1:4" ht="19.5" customHeight="1">
      <c r="A5" s="109"/>
      <c r="B5" s="109"/>
      <c r="C5" s="108"/>
      <c r="D5" s="108"/>
    </row>
    <row r="6" spans="1:4" ht="19.5" customHeight="1" thickBot="1">
      <c r="A6" s="109"/>
      <c r="B6" s="109"/>
      <c r="C6" s="108"/>
      <c r="D6" s="108"/>
    </row>
    <row r="7" spans="1:4" ht="53.25" customHeight="1">
      <c r="A7" s="206" t="s">
        <v>105</v>
      </c>
      <c r="B7" s="207"/>
      <c r="C7" s="207"/>
      <c r="D7" s="208"/>
    </row>
    <row r="8" spans="1:4" ht="19.5" customHeight="1">
      <c r="A8" s="209" t="s">
        <v>106</v>
      </c>
      <c r="B8" s="211" t="s">
        <v>53</v>
      </c>
      <c r="C8" s="212" t="s">
        <v>107</v>
      </c>
      <c r="D8" s="213"/>
    </row>
    <row r="9" spans="1:4" ht="19.5" customHeight="1">
      <c r="A9" s="210"/>
      <c r="B9" s="211"/>
      <c r="C9" s="110" t="s">
        <v>108</v>
      </c>
      <c r="D9" s="111" t="s">
        <v>109</v>
      </c>
    </row>
    <row r="10" spans="1:4" ht="31.5" customHeight="1">
      <c r="A10" s="112" t="s">
        <v>110</v>
      </c>
      <c r="B10" s="113">
        <f>SUM(C10:D10)</f>
        <v>-170487</v>
      </c>
      <c r="C10" s="114">
        <v>67020</v>
      </c>
      <c r="D10" s="115">
        <v>-237507</v>
      </c>
    </row>
    <row r="11" spans="1:4" ht="19.5" customHeight="1">
      <c r="A11" s="116" t="s">
        <v>111</v>
      </c>
      <c r="B11" s="117">
        <f>SUM(C11:D11)</f>
        <v>4371057</v>
      </c>
      <c r="C11" s="114">
        <v>578774</v>
      </c>
      <c r="D11" s="115">
        <v>3792283</v>
      </c>
    </row>
    <row r="12" spans="1:4" ht="19.5" customHeight="1">
      <c r="A12" s="118" t="s">
        <v>112</v>
      </c>
      <c r="B12" s="119"/>
      <c r="C12" s="120"/>
      <c r="D12" s="121"/>
    </row>
    <row r="13" spans="1:4" ht="39.75" customHeight="1">
      <c r="A13" s="122" t="s">
        <v>113</v>
      </c>
      <c r="B13" s="123">
        <f>SUM(C13:D13)</f>
        <v>258120</v>
      </c>
      <c r="C13" s="124">
        <v>16747</v>
      </c>
      <c r="D13" s="125">
        <v>241373</v>
      </c>
    </row>
    <row r="14" spans="1:4" ht="33" customHeight="1">
      <c r="A14" s="126" t="s">
        <v>114</v>
      </c>
      <c r="B14" s="123">
        <f>SUM(C14:D14)</f>
        <v>4082637</v>
      </c>
      <c r="C14" s="113">
        <v>583560</v>
      </c>
      <c r="D14" s="127">
        <v>3499077</v>
      </c>
    </row>
    <row r="15" spans="1:4" ht="36.75" customHeight="1" thickBot="1">
      <c r="A15" s="128" t="s">
        <v>115</v>
      </c>
      <c r="B15" s="129">
        <f>SUM(C15:D15)</f>
        <v>117933</v>
      </c>
      <c r="C15" s="130">
        <v>62234</v>
      </c>
      <c r="D15" s="131">
        <v>55699</v>
      </c>
    </row>
    <row r="16" spans="1:4" ht="42.75" customHeight="1" thickBot="1">
      <c r="A16" s="132" t="s">
        <v>116</v>
      </c>
      <c r="B16" s="133"/>
      <c r="C16" s="133"/>
      <c r="D16" s="133"/>
    </row>
    <row r="17" spans="1:4" ht="66.75" customHeight="1">
      <c r="A17" s="134" t="s">
        <v>29</v>
      </c>
      <c r="B17" s="142">
        <f>SUM(C17:D17)</f>
        <v>673092.36</v>
      </c>
      <c r="C17" s="142">
        <v>101500</v>
      </c>
      <c r="D17" s="143">
        <v>571592.36</v>
      </c>
    </row>
    <row r="18" spans="1:4" ht="44.25" customHeight="1" thickBot="1">
      <c r="A18" s="128" t="s">
        <v>117</v>
      </c>
      <c r="B18" s="135">
        <f>SUM(C18:D18)</f>
        <v>85000</v>
      </c>
      <c r="C18" s="136">
        <v>0</v>
      </c>
      <c r="D18" s="137">
        <v>85000</v>
      </c>
    </row>
    <row r="19" spans="1:2" ht="19.5" customHeight="1">
      <c r="A19" s="6"/>
      <c r="B19" s="138"/>
    </row>
  </sheetData>
  <sheetProtection/>
  <mergeCells count="7">
    <mergeCell ref="C1:D1"/>
    <mergeCell ref="A2:D2"/>
    <mergeCell ref="A4:D4"/>
    <mergeCell ref="A7:D7"/>
    <mergeCell ref="A8:A9"/>
    <mergeCell ref="B8:B9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Halina Jokiel</cp:lastModifiedBy>
  <cp:lastPrinted>2019-09-27T07:16:08Z</cp:lastPrinted>
  <dcterms:created xsi:type="dcterms:W3CDTF">2010-11-06T11:53:46Z</dcterms:created>
  <dcterms:modified xsi:type="dcterms:W3CDTF">2019-09-27T07:17:09Z</dcterms:modified>
  <cp:category/>
  <cp:version/>
  <cp:contentType/>
  <cp:contentStatus/>
</cp:coreProperties>
</file>