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85" tabRatio="901" activeTab="4"/>
  </bookViews>
  <sheets>
    <sheet name="Zał. Nr 3 " sheetId="1" r:id="rId1"/>
    <sheet name="Zał. Nr 4 " sheetId="2" r:id="rId2"/>
    <sheet name="Zał Nr 5" sheetId="3" r:id="rId3"/>
    <sheet name="Zał. Nr 6 " sheetId="4" r:id="rId4"/>
    <sheet name="Zał. Nr 7" sheetId="5" r:id="rId5"/>
  </sheets>
  <definedNames/>
  <calcPr fullCalcOnLoad="1"/>
</workbook>
</file>

<file path=xl/sharedStrings.xml><?xml version="1.0" encoding="utf-8"?>
<sst xmlns="http://schemas.openxmlformats.org/spreadsheetml/2006/main" count="202" uniqueCount="146">
  <si>
    <t>4.</t>
  </si>
  <si>
    <t>Treść</t>
  </si>
  <si>
    <t>1.</t>
  </si>
  <si>
    <t>2.</t>
  </si>
  <si>
    <t>3.</t>
  </si>
  <si>
    <t>Załącznik Nr 3</t>
  </si>
  <si>
    <t>Dotacje celowe z budżetu na finansowanie lub dofinansowanie kosztów realizacji inwestycji i zakupów inwestycyjnych samorządowych zakładów budżetowych</t>
  </si>
  <si>
    <t>Razem</t>
  </si>
  <si>
    <t>Klasyfikacja budżetowa</t>
  </si>
  <si>
    <t>Dział</t>
  </si>
  <si>
    <t>Rozdział</t>
  </si>
  <si>
    <t>5.</t>
  </si>
  <si>
    <t>Załącznik Nr 4</t>
  </si>
  <si>
    <t>Zestawienie planowanych kwot dotacji udzielanych z budżetu Gminy Pszczew                                                 w roku 2016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</si>
  <si>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</si>
  <si>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</si>
  <si>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</si>
  <si>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</si>
  <si>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</si>
  <si>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</si>
  <si>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Dotacja przedmiotowa z budżetu dla samorządowego zakładu budżetowego</t>
  </si>
  <si>
    <t>razem</t>
  </si>
  <si>
    <t>Dotacje podmiotowe</t>
  </si>
  <si>
    <t>Dotacja podmiotowa z budżetu dla samorządowej instytucji kultury</t>
  </si>
  <si>
    <t>Dotacje celowe</t>
  </si>
  <si>
    <t>Dotacja celowa na pomoc finansową udzielaną między jednostkami samorządu terytorialnego na dofinansowanie własnych zadań inwestycyjnych i zakupów inwestycyjnych</t>
  </si>
  <si>
    <t>Dotacje celowe przekazane do samorządu województwa na inwestycje i zakupy inwestycyjne realizowane na podstawie porozumień (umów) między jednostkami samorządu terytorialnego</t>
  </si>
  <si>
    <t>Dotacje celowe z budżetu na finansowanie lub dofinansowanie kosztów realizacji inwestycji i zakupów inwestycyjnych innych jednostek sektora finansów publicznych</t>
  </si>
  <si>
    <t>Razem dotacje dla jednostek sektora finansów publicznych</t>
  </si>
  <si>
    <t>Dotacje dla jednostek spoza sektora finansów publicznych</t>
  </si>
  <si>
    <t>Dotacja celowa z budżetu na finansowanie lub dofinansowanie zadań zleconych do realizacji stowarzyszeniom</t>
  </si>
  <si>
    <t>Razem dotacje dla jednostek spoza sektora finansów publicznych</t>
  </si>
  <si>
    <t>Ogółem dotacje</t>
  </si>
  <si>
    <t>Przychody i rozchody budżetu na 2016 rok.</t>
  </si>
  <si>
    <t xml:space="preserve"> w złotych</t>
  </si>
  <si>
    <t>Lp.</t>
  </si>
  <si>
    <t>Kwota zł</t>
  </si>
  <si>
    <t>PRZYCHODY  OGÓŁEM</t>
  </si>
  <si>
    <t>Wolne środki, o których mowa w art. 217 ust.2 pkt 6 ustawy</t>
  </si>
  <si>
    <t>§ 950</t>
  </si>
  <si>
    <t>Przychody z zaciągniętych pożyczek i kredytów na rynku krajowym</t>
  </si>
  <si>
    <t>§ 952</t>
  </si>
  <si>
    <t>ROZCHODY   OGÓŁEM</t>
  </si>
  <si>
    <t xml:space="preserve"> Spłaty otrzymanych krajowych pożyczek i kredytów </t>
  </si>
  <si>
    <t>§ 992</t>
  </si>
  <si>
    <t>Plan przychodów i kosztów samorządowego zakładu budżetowego na 2016 rok</t>
  </si>
  <si>
    <t>Plan przychodów i kosztów Zakładu Usług Komunalnych w Pszczewie</t>
  </si>
  <si>
    <t>Wyszczególnienie</t>
  </si>
  <si>
    <t>w tym:</t>
  </si>
  <si>
    <t>Dz.700</t>
  </si>
  <si>
    <t>Dz.900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</si>
  <si>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</si>
  <si>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</si>
  <si>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</si>
  <si>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</si>
  <si>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</si>
  <si>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</si>
  <si>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Dane uzupełniające - informacja o finansowaniu inwestycji samorządowego zakładu budżetowego</t>
  </si>
  <si>
    <t xml:space="preserve">Środki własne </t>
  </si>
  <si>
    <t>Klasyfikacja               ( § )</t>
  </si>
  <si>
    <t>Przelewy na rachunki lokat</t>
  </si>
  <si>
    <t>§ 994</t>
  </si>
  <si>
    <t>Plan dochodów rachunków jednostek oraz wydatków nimi finansowanych w roku 2016</t>
  </si>
  <si>
    <t>Jednostki uzyskujące dochody</t>
  </si>
  <si>
    <t>Stan środków pienięznych na  01.01.2016</t>
  </si>
  <si>
    <t>Dochody</t>
  </si>
  <si>
    <t>Wydatki</t>
  </si>
  <si>
    <t>Stan środków pienięznych na  31.12.2016</t>
  </si>
  <si>
    <t>6.</t>
  </si>
  <si>
    <t>7.</t>
  </si>
  <si>
    <t>8.</t>
  </si>
  <si>
    <t>Zespół Szkół w Pszczewie</t>
  </si>
  <si>
    <t>Wydatki do dyspozycji jednostek pomocniczych zgodnie z art. 2 ust.1 ustawy z dnia                                                   21 lutego 2014 roku o funduszu sołeckim na 2016 rok</t>
  </si>
  <si>
    <t>Nazwa sołectwa</t>
  </si>
  <si>
    <t>Nazwa przedsięwzięcia</t>
  </si>
  <si>
    <t>Kwota</t>
  </si>
  <si>
    <t>Borowy Młyn</t>
  </si>
  <si>
    <t>Remont dróg od posesji nr 1-4 i 18-22</t>
  </si>
  <si>
    <t>Spotkanie integracyjne "Wiosenne porządki"</t>
  </si>
  <si>
    <t>Spotkanie integracyjne "Dzień Dziecka"</t>
  </si>
  <si>
    <t>Spotkanie integracyjne "Aktywnie jesienią"</t>
  </si>
  <si>
    <t>Udział w "Dożynkach"</t>
  </si>
  <si>
    <t>Janowo</t>
  </si>
  <si>
    <t>Odnowienie ogrodzenia</t>
  </si>
  <si>
    <t>Spotkanie integracyjne mieszkańców</t>
  </si>
  <si>
    <t>Zakup sprzętu nagłaśniającego</t>
  </si>
  <si>
    <t>Zakup zestawu obiadowego</t>
  </si>
  <si>
    <t>Zakup i montaż monitoringu świetlicy</t>
  </si>
  <si>
    <t>Nowe Gorzycko</t>
  </si>
  <si>
    <t>Spotkania integracyjne - imprezy sportowo-rekreacyjno-okolicznościowe dla mieszkańców sołectwa</t>
  </si>
  <si>
    <t xml:space="preserve">Doposażenie świetlicy wiejskiej </t>
  </si>
  <si>
    <t>Budowa placu zabaw i zakup bramek do piłki nożnej</t>
  </si>
  <si>
    <t>Policko</t>
  </si>
  <si>
    <t>Doposażenie jednostki OSP w Policku</t>
  </si>
  <si>
    <t>Utrzymanie i pielęgnacja terenów komunalnych</t>
  </si>
  <si>
    <t>Organizacja spotkań i imprez integrujących mieszkańców sołectwa</t>
  </si>
  <si>
    <t>Doposażenie świetlicy wiejskiej w Policku</t>
  </si>
  <si>
    <t>Rozbudowa, remont i zabezpieczenie placu zabaw</t>
  </si>
  <si>
    <t>Pszczew</t>
  </si>
  <si>
    <t>Doposażenie miejscowej jednostki OSP</t>
  </si>
  <si>
    <t>Zakup komputera do świetlicy w Szkole Podstawowej</t>
  </si>
  <si>
    <t>Utrzymanie terenów zieleni</t>
  </si>
  <si>
    <t>Tworzenie małej architektury</t>
  </si>
  <si>
    <t>Integracja mieszkańców</t>
  </si>
  <si>
    <t>Doposażenie Klubu Współczesnej Pani</t>
  </si>
  <si>
    <t>Wspieranie rozwoju kulturalnego dzieci i młodzieży poprzez organizowanie ciekawych form spędzania wolnego czasu</t>
  </si>
  <si>
    <t>Rańsko</t>
  </si>
  <si>
    <t>Remont drogi gruntowej we wsi Rańsko</t>
  </si>
  <si>
    <t>Zakup namiotu celem umożliwienia spotkań mieszkańców</t>
  </si>
  <si>
    <t>Spotkania integracyjne</t>
  </si>
  <si>
    <t>Silna</t>
  </si>
  <si>
    <t>Zakup ławostołów</t>
  </si>
  <si>
    <t>Zakup kosiarek</t>
  </si>
  <si>
    <t>Doposażenie świetlicy wiejskiej</t>
  </si>
  <si>
    <t>Stoki</t>
  </si>
  <si>
    <t>Doposażenie OSP</t>
  </si>
  <si>
    <t>Organizacja festynu rodzinnego</t>
  </si>
  <si>
    <t>Organizacja "Mikołajek"</t>
  </si>
  <si>
    <t>Organizacja "Dnia Kobiet"</t>
  </si>
  <si>
    <t>Organizacja "Dnia Babci" i "Dnia Dziadka"</t>
  </si>
  <si>
    <t>Doposażenie świetlicy  wiejskiej</t>
  </si>
  <si>
    <t>Stołuń</t>
  </si>
  <si>
    <t xml:space="preserve">Doposażenie OSP </t>
  </si>
  <si>
    <t xml:space="preserve">Utrzymanie terenów komunalnych w obrębie sołectwa </t>
  </si>
  <si>
    <t>Organizacja imprez okolicznościowych dla mieszkańców wsi Stołuń</t>
  </si>
  <si>
    <t>Doposażenie placu zabaw przy świetlicy wiejskiej</t>
  </si>
  <si>
    <t>Szarcz</t>
  </si>
  <si>
    <t>Doposażenie miejscowej jednostki OSP Szarcz</t>
  </si>
  <si>
    <t>Utrzymanie terenów komunalnych w obrębie sołectwa</t>
  </si>
  <si>
    <t xml:space="preserve">Organizacja imporez okolicznościowych </t>
  </si>
  <si>
    <t>Organizacja zajęć dla dzieci w świetlicy wiejskiej</t>
  </si>
  <si>
    <t>Zagospodarowanie terenów komunalnych - "Kozia Górka"</t>
  </si>
  <si>
    <t xml:space="preserve">Spotkania integracyjne </t>
  </si>
  <si>
    <t>Zielomyśl</t>
  </si>
  <si>
    <t>Doposażenie miejscowej jednostki OSP Zielomyśl</t>
  </si>
  <si>
    <t>Poprawa estetyki wsi</t>
  </si>
  <si>
    <t>Organizacja imprez środowiskowych dla mieszkańców sołectwa</t>
  </si>
  <si>
    <t>Remont i doposażenie świetlicy wiejskiej</t>
  </si>
  <si>
    <t>Ogółem</t>
  </si>
  <si>
    <t>Załącznik Nr 5</t>
  </si>
  <si>
    <t>Załącznik Nr 7</t>
  </si>
  <si>
    <t xml:space="preserve">Załącznik Nr 6      </t>
  </si>
  <si>
    <t>do Uchwały Nr XXVI.184.2016 Rady Gminy Pszczew z dnia 29 grudnia 2016 r.</t>
  </si>
  <si>
    <t>do Uchwały Nr XXVI.184.2016 Rady Gminy Pszczew z dnia 29 grudnia 2016 roku</t>
  </si>
  <si>
    <t xml:space="preserve">do Uchwały Nr XXVI.184.2016 Rady Gminy Pszczew z dnia 29 grudnia 2016 roku </t>
  </si>
  <si>
    <t>Świechocin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</si>
</sst>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5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1" fontId="4" fillId="0" borderId="15" xfId="0" applyNumberFormat="1" applyFont="1" applyBorder="1" applyAlignment="1">
      <alignment horizontal="left" vertical="center"/>
    </xf>
    <xf numFmtId="41" fontId="4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41" fontId="4" fillId="0" borderId="15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34" borderId="14" xfId="0" applyFont="1" applyFill="1" applyBorder="1" applyAlignment="1">
      <alignment vertical="center"/>
    </xf>
    <xf numFmtId="43" fontId="3" fillId="34" borderId="20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43" fontId="8" fillId="0" borderId="24" xfId="0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3" fontId="8" fillId="0" borderId="24" xfId="0" applyNumberFormat="1" applyFont="1" applyFill="1" applyBorder="1" applyAlignment="1">
      <alignment vertical="center"/>
    </xf>
    <xf numFmtId="0" fontId="13" fillId="34" borderId="23" xfId="0" applyFont="1" applyFill="1" applyBorder="1" applyAlignment="1">
      <alignment horizontal="center" vertical="center"/>
    </xf>
    <xf numFmtId="43" fontId="3" fillId="34" borderId="24" xfId="0" applyNumberFormat="1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43" fontId="8" fillId="0" borderId="2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41" fontId="15" fillId="35" borderId="14" xfId="0" applyNumberFormat="1" applyFont="1" applyFill="1" applyBorder="1" applyAlignment="1">
      <alignment horizontal="center" vertical="center"/>
    </xf>
    <xf numFmtId="41" fontId="15" fillId="35" borderId="15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41" fontId="15" fillId="0" borderId="14" xfId="0" applyNumberFormat="1" applyFont="1" applyBorder="1" applyAlignment="1">
      <alignment vertical="center"/>
    </xf>
    <xf numFmtId="41" fontId="15" fillId="0" borderId="29" xfId="0" applyNumberFormat="1" applyFont="1" applyBorder="1" applyAlignment="1">
      <alignment vertical="center"/>
    </xf>
    <xf numFmtId="41" fontId="15" fillId="0" borderId="30" xfId="0" applyNumberFormat="1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41" fontId="15" fillId="0" borderId="32" xfId="0" applyNumberFormat="1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41" fontId="15" fillId="0" borderId="34" xfId="0" applyNumberFormat="1" applyFont="1" applyBorder="1" applyAlignment="1">
      <alignment vertical="center"/>
    </xf>
    <xf numFmtId="41" fontId="15" fillId="0" borderId="35" xfId="0" applyNumberFormat="1" applyFont="1" applyBorder="1" applyAlignment="1">
      <alignment vertical="center"/>
    </xf>
    <xf numFmtId="41" fontId="15" fillId="0" borderId="36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 wrapText="1"/>
    </xf>
    <xf numFmtId="41" fontId="15" fillId="0" borderId="23" xfId="0" applyNumberFormat="1" applyFont="1" applyBorder="1" applyAlignment="1">
      <alignment vertical="center"/>
    </xf>
    <xf numFmtId="41" fontId="15" fillId="0" borderId="22" xfId="0" applyNumberFormat="1" applyFont="1" applyBorder="1" applyAlignment="1">
      <alignment vertical="center"/>
    </xf>
    <xf numFmtId="41" fontId="15" fillId="0" borderId="37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41" fontId="15" fillId="0" borderId="15" xfId="0" applyNumberFormat="1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41" fontId="15" fillId="0" borderId="39" xfId="0" applyNumberFormat="1" applyFont="1" applyBorder="1" applyAlignment="1">
      <alignment vertical="center"/>
    </xf>
    <xf numFmtId="41" fontId="15" fillId="0" borderId="26" xfId="0" applyNumberFormat="1" applyFont="1" applyBorder="1" applyAlignment="1">
      <alignment vertical="center"/>
    </xf>
    <xf numFmtId="41" fontId="15" fillId="0" borderId="4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/>
    </xf>
    <xf numFmtId="0" fontId="0" fillId="0" borderId="39" xfId="0" applyFont="1" applyBorder="1" applyAlignment="1">
      <alignment/>
    </xf>
    <xf numFmtId="41" fontId="15" fillId="0" borderId="16" xfId="0" applyNumberFormat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0" fontId="5" fillId="34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36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7" fillId="35" borderId="14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39" xfId="0" applyFont="1" applyBorder="1" applyAlignment="1">
      <alignment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9" xfId="0" applyNumberFormat="1" applyFont="1" applyBorder="1" applyAlignment="1">
      <alignment horizontal="center" vertical="center" wrapText="1"/>
    </xf>
    <xf numFmtId="41" fontId="17" fillId="0" borderId="39" xfId="0" applyNumberFormat="1" applyFont="1" applyBorder="1" applyAlignment="1">
      <alignment vertical="center" wrapText="1"/>
    </xf>
    <xf numFmtId="41" fontId="17" fillId="0" borderId="16" xfId="0" applyNumberFormat="1" applyFont="1" applyBorder="1" applyAlignment="1">
      <alignment vertical="center" wrapText="1"/>
    </xf>
    <xf numFmtId="0" fontId="17" fillId="0" borderId="38" xfId="0" applyFont="1" applyBorder="1" applyAlignment="1">
      <alignment horizontal="center" vertical="center" wrapText="1"/>
    </xf>
    <xf numFmtId="0" fontId="38" fillId="36" borderId="32" xfId="0" applyFont="1" applyFill="1" applyBorder="1" applyAlignment="1">
      <alignment horizontal="center" vertical="center" wrapText="1"/>
    </xf>
    <xf numFmtId="0" fontId="38" fillId="36" borderId="42" xfId="0" applyFont="1" applyFill="1" applyBorder="1" applyAlignment="1">
      <alignment horizontal="center" vertical="center" wrapText="1"/>
    </xf>
    <xf numFmtId="0" fontId="38" fillId="37" borderId="13" xfId="0" applyFont="1" applyFill="1" applyBorder="1" applyAlignment="1">
      <alignment horizontal="center" vertical="center" wrapText="1"/>
    </xf>
    <xf numFmtId="0" fontId="38" fillId="37" borderId="14" xfId="0" applyFont="1" applyFill="1" applyBorder="1" applyAlignment="1">
      <alignment horizontal="center" vertical="center" wrapText="1"/>
    </xf>
    <xf numFmtId="0" fontId="38" fillId="37" borderId="15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41" fontId="17" fillId="0" borderId="37" xfId="0" applyNumberFormat="1" applyFont="1" applyBorder="1" applyAlignment="1">
      <alignment vertical="center"/>
    </xf>
    <xf numFmtId="41" fontId="17" fillId="0" borderId="16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horizontal="left" vertical="center" wrapText="1"/>
    </xf>
    <xf numFmtId="41" fontId="17" fillId="0" borderId="15" xfId="0" applyNumberFormat="1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41" fontId="17" fillId="0" borderId="12" xfId="0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41" fontId="17" fillId="0" borderId="15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41" fontId="17" fillId="0" borderId="36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60" fillId="0" borderId="0" xfId="0" applyFont="1" applyBorder="1" applyAlignment="1">
      <alignment horizontal="right" vertical="center" wrapText="1"/>
    </xf>
    <xf numFmtId="41" fontId="60" fillId="0" borderId="0" xfId="0" applyNumberFormat="1" applyFont="1" applyBorder="1" applyAlignment="1">
      <alignment vertical="center"/>
    </xf>
    <xf numFmtId="0" fontId="38" fillId="37" borderId="10" xfId="0" applyFont="1" applyFill="1" applyBorder="1" applyAlignment="1">
      <alignment horizontal="center" vertical="center" wrapText="1"/>
    </xf>
    <xf numFmtId="0" fontId="38" fillId="37" borderId="11" xfId="0" applyFont="1" applyFill="1" applyBorder="1" applyAlignment="1">
      <alignment horizontal="center" vertical="center" wrapText="1"/>
    </xf>
    <xf numFmtId="0" fontId="38" fillId="37" borderId="12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41" fontId="17" fillId="0" borderId="30" xfId="0" applyNumberFormat="1" applyFont="1" applyBorder="1" applyAlignment="1">
      <alignment vertical="center"/>
    </xf>
    <xf numFmtId="41" fontId="38" fillId="0" borderId="44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43" fontId="8" fillId="0" borderId="20" xfId="0" applyNumberFormat="1" applyFont="1" applyBorder="1" applyAlignment="1">
      <alignment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left" vertical="center"/>
    </xf>
    <xf numFmtId="0" fontId="12" fillId="34" borderId="47" xfId="0" applyFont="1" applyFill="1" applyBorder="1" applyAlignment="1">
      <alignment horizontal="left" vertical="center"/>
    </xf>
    <xf numFmtId="0" fontId="12" fillId="34" borderId="22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46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6" xfId="0" applyFont="1" applyBorder="1" applyAlignment="1">
      <alignment horizontal="right" vertical="center" wrapText="1"/>
    </xf>
    <xf numFmtId="0" fontId="4" fillId="0" borderId="51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7" fillId="0" borderId="46" xfId="0" applyFont="1" applyBorder="1" applyAlignment="1">
      <alignment horizontal="right" vertical="center" wrapText="1"/>
    </xf>
    <xf numFmtId="0" fontId="7" fillId="0" borderId="51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  <xf numFmtId="0" fontId="7" fillId="0" borderId="52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41" fillId="0" borderId="50" xfId="0" applyFont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 wrapText="1"/>
    </xf>
    <xf numFmtId="0" fontId="38" fillId="36" borderId="3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32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2" fillId="36" borderId="55" xfId="0" applyFont="1" applyFill="1" applyBorder="1" applyAlignment="1">
      <alignment horizontal="center" vertical="center" wrapText="1"/>
    </xf>
    <xf numFmtId="0" fontId="38" fillId="36" borderId="12" xfId="0" applyFont="1" applyFill="1" applyBorder="1" applyAlignment="1">
      <alignment horizontal="center" vertical="center" wrapText="1"/>
    </xf>
    <xf numFmtId="0" fontId="38" fillId="36" borderId="30" xfId="0" applyFont="1" applyFill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right" vertical="center" wrapText="1"/>
    </xf>
    <xf numFmtId="0" fontId="17" fillId="0" borderId="39" xfId="0" applyFont="1" applyBorder="1" applyAlignment="1">
      <alignment horizontal="right" vertical="center" wrapText="1"/>
    </xf>
    <xf numFmtId="0" fontId="38" fillId="0" borderId="1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right" vertical="center" wrapText="1"/>
    </xf>
    <xf numFmtId="0" fontId="18" fillId="0" borderId="49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1" fontId="16" fillId="35" borderId="14" xfId="0" applyNumberFormat="1" applyFont="1" applyFill="1" applyBorder="1" applyAlignment="1">
      <alignment horizontal="center" vertical="center"/>
    </xf>
    <xf numFmtId="41" fontId="16" fillId="35" borderId="15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38" borderId="43" xfId="0" applyFont="1" applyFill="1" applyBorder="1" applyAlignment="1">
      <alignment horizontal="center" vertical="center" wrapText="1"/>
    </xf>
    <xf numFmtId="0" fontId="41" fillId="38" borderId="51" xfId="0" applyFont="1" applyFill="1" applyBorder="1" applyAlignment="1">
      <alignment horizontal="center" vertical="center" wrapText="1"/>
    </xf>
    <xf numFmtId="0" fontId="41" fillId="38" borderId="45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2.625" style="0" customWidth="1"/>
    <col min="2" max="2" width="5.375" style="0" customWidth="1"/>
    <col min="3" max="3" width="42.875" style="0" customWidth="1"/>
    <col min="4" max="4" width="13.125" style="0" customWidth="1"/>
    <col min="5" max="5" width="19.00390625" style="0" customWidth="1"/>
  </cols>
  <sheetData>
    <row r="1" spans="2:5" ht="48.75" customHeight="1">
      <c r="B1" s="16"/>
      <c r="C1" s="17"/>
      <c r="D1" s="138" t="s">
        <v>5</v>
      </c>
      <c r="E1" s="138"/>
    </row>
    <row r="2" spans="2:5" ht="25.5" customHeight="1">
      <c r="B2" s="139" t="s">
        <v>142</v>
      </c>
      <c r="C2" s="139"/>
      <c r="D2" s="139"/>
      <c r="E2" s="139"/>
    </row>
    <row r="3" spans="2:5" ht="15">
      <c r="B3" s="16"/>
      <c r="C3" s="140"/>
      <c r="D3" s="140"/>
      <c r="E3" s="140"/>
    </row>
    <row r="4" spans="2:5" ht="15">
      <c r="B4" s="18"/>
      <c r="C4" s="141"/>
      <c r="D4" s="141"/>
      <c r="E4" s="141"/>
    </row>
    <row r="5" spans="2:5" ht="15">
      <c r="B5" s="18"/>
      <c r="C5" s="141"/>
      <c r="D5" s="141"/>
      <c r="E5" s="141"/>
    </row>
    <row r="6" spans="2:5" ht="13.5" thickBot="1">
      <c r="B6" s="18"/>
      <c r="C6" s="18"/>
      <c r="D6" s="18"/>
      <c r="E6" s="19"/>
    </row>
    <row r="7" spans="2:5" ht="36" customHeight="1" thickBot="1">
      <c r="B7" s="142" t="s">
        <v>33</v>
      </c>
      <c r="C7" s="143"/>
      <c r="D7" s="143"/>
      <c r="E7" s="144"/>
    </row>
    <row r="8" spans="2:5" ht="18.75">
      <c r="B8" s="20"/>
      <c r="C8" s="20"/>
      <c r="D8" s="20"/>
      <c r="E8" s="20"/>
    </row>
    <row r="9" spans="2:5" ht="15.75">
      <c r="B9" s="18"/>
      <c r="C9" s="21"/>
      <c r="D9" s="21"/>
      <c r="E9" s="18"/>
    </row>
    <row r="10" spans="2:5" ht="13.5" thickBot="1">
      <c r="B10" s="22"/>
      <c r="C10" s="22"/>
      <c r="D10" s="22"/>
      <c r="E10" s="23" t="s">
        <v>34</v>
      </c>
    </row>
    <row r="11" spans="2:5" ht="35.25" customHeight="1">
      <c r="B11" s="24" t="s">
        <v>35</v>
      </c>
      <c r="C11" s="25" t="s">
        <v>1</v>
      </c>
      <c r="D11" s="78" t="s">
        <v>59</v>
      </c>
      <c r="E11" s="26" t="s">
        <v>36</v>
      </c>
    </row>
    <row r="12" spans="2:5" ht="12.75">
      <c r="B12" s="27" t="s">
        <v>2</v>
      </c>
      <c r="C12" s="28" t="s">
        <v>3</v>
      </c>
      <c r="D12" s="28" t="s">
        <v>4</v>
      </c>
      <c r="E12" s="29" t="s">
        <v>0</v>
      </c>
    </row>
    <row r="13" spans="2:5" ht="25.5" customHeight="1">
      <c r="B13" s="134" t="s">
        <v>37</v>
      </c>
      <c r="C13" s="135"/>
      <c r="D13" s="30"/>
      <c r="E13" s="31">
        <f>SUM(E14:E15)</f>
        <v>0</v>
      </c>
    </row>
    <row r="14" spans="2:5" ht="45.75" customHeight="1">
      <c r="B14" s="32" t="s">
        <v>2</v>
      </c>
      <c r="C14" s="33" t="s">
        <v>38</v>
      </c>
      <c r="D14" s="34" t="s">
        <v>39</v>
      </c>
      <c r="E14" s="35"/>
    </row>
    <row r="15" spans="2:5" ht="49.5" customHeight="1">
      <c r="B15" s="32" t="s">
        <v>3</v>
      </c>
      <c r="C15" s="33" t="s">
        <v>40</v>
      </c>
      <c r="D15" s="36" t="s">
        <v>41</v>
      </c>
      <c r="E15" s="37">
        <v>0</v>
      </c>
    </row>
    <row r="16" spans="2:5" ht="24.75" customHeight="1">
      <c r="B16" s="136" t="s">
        <v>42</v>
      </c>
      <c r="C16" s="137"/>
      <c r="D16" s="38"/>
      <c r="E16" s="39">
        <f>SUM(E17:E18)</f>
        <v>1901023.81</v>
      </c>
    </row>
    <row r="17" spans="2:5" ht="50.25" customHeight="1">
      <c r="B17" s="130" t="s">
        <v>2</v>
      </c>
      <c r="C17" s="131" t="s">
        <v>43</v>
      </c>
      <c r="D17" s="132" t="s">
        <v>44</v>
      </c>
      <c r="E17" s="133">
        <v>889000</v>
      </c>
    </row>
    <row r="18" spans="2:5" ht="45.75" customHeight="1" thickBot="1">
      <c r="B18" s="40" t="s">
        <v>3</v>
      </c>
      <c r="C18" s="41" t="s">
        <v>60</v>
      </c>
      <c r="D18" s="42" t="s">
        <v>61</v>
      </c>
      <c r="E18" s="43">
        <v>1012023.81</v>
      </c>
    </row>
  </sheetData>
  <sheetProtection/>
  <mergeCells count="8">
    <mergeCell ref="B13:C13"/>
    <mergeCell ref="B16:C16"/>
    <mergeCell ref="D1:E1"/>
    <mergeCell ref="B2:E2"/>
    <mergeCell ref="C3:E3"/>
    <mergeCell ref="C4:E4"/>
    <mergeCell ref="C5:E5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4">
      <selection activeCell="C2" sqref="C2:E2"/>
    </sheetView>
  </sheetViews>
  <sheetFormatPr defaultColWidth="9.00390625" defaultRowHeight="12.75"/>
  <cols>
    <col min="1" max="1" width="4.00390625" style="0" customWidth="1"/>
    <col min="2" max="2" width="6.625" style="0" customWidth="1"/>
    <col min="3" max="3" width="5.125" style="0" customWidth="1"/>
    <col min="4" max="4" width="64.25390625" style="0" customWidth="1"/>
    <col min="5" max="5" width="16.25390625" style="0" customWidth="1"/>
  </cols>
  <sheetData>
    <row r="1" spans="1:5" ht="15.75">
      <c r="A1" s="2"/>
      <c r="B1" s="2"/>
      <c r="C1" s="2"/>
      <c r="D1" s="145" t="s">
        <v>12</v>
      </c>
      <c r="E1" s="145"/>
    </row>
    <row r="2" spans="1:5" ht="20.25" customHeight="1" thickBot="1">
      <c r="A2" s="2"/>
      <c r="B2" s="2"/>
      <c r="C2" s="146" t="s">
        <v>143</v>
      </c>
      <c r="D2" s="146"/>
      <c r="E2" s="146"/>
    </row>
    <row r="3" spans="1:5" ht="37.5" customHeight="1" thickBot="1">
      <c r="A3" s="147" t="s">
        <v>13</v>
      </c>
      <c r="B3" s="148"/>
      <c r="C3" s="148"/>
      <c r="D3" s="148"/>
      <c r="E3" s="149"/>
    </row>
    <row r="4" spans="1:5" ht="13.5" thickBot="1">
      <c r="A4" s="2"/>
      <c r="B4" s="2"/>
      <c r="C4" s="2"/>
      <c r="D4" s="2"/>
      <c r="E4" s="2"/>
    </row>
    <row r="5" spans="1:5" ht="23.25" customHeight="1">
      <c r="A5" s="3" t="s">
        <v>14</v>
      </c>
      <c r="B5" s="4" t="s">
        <v>15</v>
      </c>
      <c r="C5" s="4" t="s">
        <v>16</v>
      </c>
      <c r="D5" s="4" t="s">
        <v>1</v>
      </c>
      <c r="E5" s="5" t="s">
        <v>17</v>
      </c>
    </row>
    <row r="6" spans="1:5" ht="22.5" customHeight="1">
      <c r="A6" s="150" t="s">
        <v>18</v>
      </c>
      <c r="B6" s="151"/>
      <c r="C6" s="151"/>
      <c r="D6" s="151"/>
      <c r="E6" s="152"/>
    </row>
    <row r="7" spans="1:5" ht="18.75" customHeight="1">
      <c r="A7" s="153" t="s">
        <v>19</v>
      </c>
      <c r="B7" s="154"/>
      <c r="C7" s="154"/>
      <c r="D7" s="154"/>
      <c r="E7" s="155"/>
    </row>
    <row r="8" spans="1:5" ht="24.75" customHeight="1">
      <c r="A8" s="6">
        <v>700</v>
      </c>
      <c r="B8" s="7">
        <v>70001</v>
      </c>
      <c r="C8" s="7">
        <v>2650</v>
      </c>
      <c r="D8" s="8" t="s">
        <v>20</v>
      </c>
      <c r="E8" s="9">
        <v>15023</v>
      </c>
    </row>
    <row r="9" spans="1:5" ht="24.75" customHeight="1">
      <c r="A9" s="6">
        <v>900</v>
      </c>
      <c r="B9" s="7">
        <v>90017</v>
      </c>
      <c r="C9" s="7">
        <v>2650</v>
      </c>
      <c r="D9" s="8" t="s">
        <v>20</v>
      </c>
      <c r="E9" s="10">
        <v>208490</v>
      </c>
    </row>
    <row r="10" spans="1:5" ht="15" customHeight="1">
      <c r="A10" s="156" t="s">
        <v>21</v>
      </c>
      <c r="B10" s="157"/>
      <c r="C10" s="157"/>
      <c r="D10" s="158"/>
      <c r="E10" s="10">
        <f>SUM(E8:E9)</f>
        <v>223513</v>
      </c>
    </row>
    <row r="11" spans="1:5" ht="24.75" customHeight="1">
      <c r="A11" s="153" t="s">
        <v>22</v>
      </c>
      <c r="B11" s="154"/>
      <c r="C11" s="154"/>
      <c r="D11" s="154"/>
      <c r="E11" s="155"/>
    </row>
    <row r="12" spans="1:5" ht="21" customHeight="1">
      <c r="A12" s="6">
        <v>921</v>
      </c>
      <c r="B12" s="7">
        <v>92109</v>
      </c>
      <c r="C12" s="7">
        <v>2480</v>
      </c>
      <c r="D12" s="11" t="s">
        <v>23</v>
      </c>
      <c r="E12" s="10">
        <v>803479</v>
      </c>
    </row>
    <row r="13" spans="1:5" ht="19.5" customHeight="1">
      <c r="A13" s="6">
        <v>926</v>
      </c>
      <c r="B13" s="7">
        <v>92605</v>
      </c>
      <c r="C13" s="7">
        <v>2480</v>
      </c>
      <c r="D13" s="11" t="s">
        <v>23</v>
      </c>
      <c r="E13" s="10">
        <v>67300</v>
      </c>
    </row>
    <row r="14" spans="1:5" ht="16.5" customHeight="1">
      <c r="A14" s="156" t="s">
        <v>21</v>
      </c>
      <c r="B14" s="157"/>
      <c r="C14" s="157"/>
      <c r="D14" s="158"/>
      <c r="E14" s="10">
        <f>SUM(E12:E13)</f>
        <v>870779</v>
      </c>
    </row>
    <row r="15" spans="1:5" ht="24.75" customHeight="1">
      <c r="A15" s="153" t="s">
        <v>24</v>
      </c>
      <c r="B15" s="154"/>
      <c r="C15" s="154"/>
      <c r="D15" s="154"/>
      <c r="E15" s="155"/>
    </row>
    <row r="16" spans="1:5" ht="41.25" customHeight="1">
      <c r="A16" s="6">
        <v>600</v>
      </c>
      <c r="B16" s="7">
        <v>60014</v>
      </c>
      <c r="C16" s="7">
        <v>6300</v>
      </c>
      <c r="D16" s="12" t="s">
        <v>25</v>
      </c>
      <c r="E16" s="9">
        <v>285719</v>
      </c>
    </row>
    <row r="17" spans="1:5" ht="28.5" customHeight="1">
      <c r="A17" s="6">
        <v>700</v>
      </c>
      <c r="B17" s="7">
        <v>70001</v>
      </c>
      <c r="C17" s="7">
        <v>6210</v>
      </c>
      <c r="D17" s="12" t="s">
        <v>6</v>
      </c>
      <c r="E17" s="9">
        <v>120000</v>
      </c>
    </row>
    <row r="18" spans="1:5" ht="44.25" customHeight="1">
      <c r="A18" s="6">
        <v>750</v>
      </c>
      <c r="B18" s="7">
        <v>75023</v>
      </c>
      <c r="C18" s="7">
        <v>6630</v>
      </c>
      <c r="D18" s="12" t="s">
        <v>26</v>
      </c>
      <c r="E18" s="9">
        <v>772</v>
      </c>
    </row>
    <row r="19" spans="1:5" ht="36.75" customHeight="1">
      <c r="A19" s="6">
        <v>851</v>
      </c>
      <c r="B19" s="7">
        <v>85111</v>
      </c>
      <c r="C19" s="7">
        <v>6300</v>
      </c>
      <c r="D19" s="12" t="s">
        <v>25</v>
      </c>
      <c r="E19" s="9">
        <v>10000</v>
      </c>
    </row>
    <row r="20" spans="1:5" ht="37.5" customHeight="1">
      <c r="A20" s="6">
        <v>900</v>
      </c>
      <c r="B20" s="7">
        <v>90017</v>
      </c>
      <c r="C20" s="7">
        <v>6210</v>
      </c>
      <c r="D20" s="12" t="s">
        <v>6</v>
      </c>
      <c r="E20" s="13">
        <v>189479</v>
      </c>
    </row>
    <row r="21" spans="1:5" ht="39" customHeight="1">
      <c r="A21" s="6">
        <v>921</v>
      </c>
      <c r="B21" s="7">
        <v>92109</v>
      </c>
      <c r="C21" s="7">
        <v>6220</v>
      </c>
      <c r="D21" s="12" t="s">
        <v>27</v>
      </c>
      <c r="E21" s="13">
        <v>0</v>
      </c>
    </row>
    <row r="22" spans="1:5" ht="15" customHeight="1">
      <c r="A22" s="162" t="s">
        <v>21</v>
      </c>
      <c r="B22" s="163"/>
      <c r="C22" s="163"/>
      <c r="D22" s="164"/>
      <c r="E22" s="10">
        <f>SUM(E16:E21)</f>
        <v>605970</v>
      </c>
    </row>
    <row r="23" spans="1:5" ht="16.5" customHeight="1">
      <c r="A23" s="165" t="s">
        <v>28</v>
      </c>
      <c r="B23" s="166"/>
      <c r="C23" s="166"/>
      <c r="D23" s="167"/>
      <c r="E23" s="14">
        <f>SUM(E22,E14,E10)</f>
        <v>1700262</v>
      </c>
    </row>
    <row r="24" spans="1:5" ht="16.5" customHeight="1">
      <c r="A24" s="150" t="s">
        <v>29</v>
      </c>
      <c r="B24" s="151"/>
      <c r="C24" s="151"/>
      <c r="D24" s="151"/>
      <c r="E24" s="152"/>
    </row>
    <row r="25" spans="1:5" ht="15.75" customHeight="1">
      <c r="A25" s="159" t="s">
        <v>24</v>
      </c>
      <c r="B25" s="160"/>
      <c r="C25" s="160"/>
      <c r="D25" s="160"/>
      <c r="E25" s="161"/>
    </row>
    <row r="26" spans="1:5" ht="24.75" customHeight="1">
      <c r="A26" s="6">
        <v>630</v>
      </c>
      <c r="B26" s="7">
        <v>63003</v>
      </c>
      <c r="C26" s="7">
        <v>2820</v>
      </c>
      <c r="D26" s="8" t="s">
        <v>30</v>
      </c>
      <c r="E26" s="9">
        <v>10000</v>
      </c>
    </row>
    <row r="27" spans="1:5" ht="24.75" customHeight="1">
      <c r="A27" s="6">
        <v>750</v>
      </c>
      <c r="B27" s="7">
        <v>75095</v>
      </c>
      <c r="C27" s="7">
        <v>2820</v>
      </c>
      <c r="D27" s="8" t="s">
        <v>30</v>
      </c>
      <c r="E27" s="9">
        <v>5000</v>
      </c>
    </row>
    <row r="28" spans="1:5" ht="24.75" customHeight="1">
      <c r="A28" s="6">
        <v>851</v>
      </c>
      <c r="B28" s="7">
        <v>85154</v>
      </c>
      <c r="C28" s="7">
        <v>2820</v>
      </c>
      <c r="D28" s="8" t="s">
        <v>30</v>
      </c>
      <c r="E28" s="9">
        <v>11320</v>
      </c>
    </row>
    <row r="29" spans="1:5" ht="24.75" customHeight="1">
      <c r="A29" s="6">
        <v>854</v>
      </c>
      <c r="B29" s="7">
        <v>85417</v>
      </c>
      <c r="C29" s="7">
        <v>2820</v>
      </c>
      <c r="D29" s="8" t="s">
        <v>30</v>
      </c>
      <c r="E29" s="9">
        <v>20000</v>
      </c>
    </row>
    <row r="30" spans="1:5" ht="24.75" customHeight="1">
      <c r="A30" s="6">
        <v>921</v>
      </c>
      <c r="B30" s="7">
        <v>92109</v>
      </c>
      <c r="C30" s="7">
        <v>2820</v>
      </c>
      <c r="D30" s="8" t="s">
        <v>30</v>
      </c>
      <c r="E30" s="9">
        <v>18000</v>
      </c>
    </row>
    <row r="31" spans="1:5" ht="24.75" customHeight="1">
      <c r="A31" s="6">
        <v>926</v>
      </c>
      <c r="B31" s="7">
        <v>92605</v>
      </c>
      <c r="C31" s="7">
        <v>2820</v>
      </c>
      <c r="D31" s="8" t="s">
        <v>30</v>
      </c>
      <c r="E31" s="9">
        <v>80000</v>
      </c>
    </row>
    <row r="32" spans="1:5" ht="13.5" customHeight="1">
      <c r="A32" s="162" t="s">
        <v>21</v>
      </c>
      <c r="B32" s="163"/>
      <c r="C32" s="163"/>
      <c r="D32" s="164"/>
      <c r="E32" s="10">
        <f>SUM(E26:E31)</f>
        <v>144320</v>
      </c>
    </row>
    <row r="33" spans="1:5" ht="18" customHeight="1">
      <c r="A33" s="165" t="s">
        <v>31</v>
      </c>
      <c r="B33" s="166"/>
      <c r="C33" s="166"/>
      <c r="D33" s="167"/>
      <c r="E33" s="14">
        <f>SUM(E32)</f>
        <v>144320</v>
      </c>
    </row>
    <row r="34" spans="1:5" ht="22.5" customHeight="1" thickBot="1">
      <c r="A34" s="168" t="s">
        <v>32</v>
      </c>
      <c r="B34" s="169"/>
      <c r="C34" s="169"/>
      <c r="D34" s="170"/>
      <c r="E34" s="15">
        <f>SUM(E33,E23)</f>
        <v>1844582</v>
      </c>
    </row>
  </sheetData>
  <sheetProtection/>
  <mergeCells count="16">
    <mergeCell ref="A25:E25"/>
    <mergeCell ref="A32:D32"/>
    <mergeCell ref="A33:D33"/>
    <mergeCell ref="A34:D34"/>
    <mergeCell ref="A11:E11"/>
    <mergeCell ref="A14:D14"/>
    <mergeCell ref="A15:E15"/>
    <mergeCell ref="A22:D22"/>
    <mergeCell ref="A23:D23"/>
    <mergeCell ref="A24:E24"/>
    <mergeCell ref="D1:E1"/>
    <mergeCell ref="C2:E2"/>
    <mergeCell ref="A3:E3"/>
    <mergeCell ref="A6:E6"/>
    <mergeCell ref="A7:E7"/>
    <mergeCell ref="A10:D10"/>
  </mergeCells>
  <printOptions/>
  <pageMargins left="0.5118110236220472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58">
      <selection activeCell="G71" sqref="G71"/>
    </sheetView>
  </sheetViews>
  <sheetFormatPr defaultColWidth="9.00390625" defaultRowHeight="12.75"/>
  <cols>
    <col min="1" max="1" width="11.00390625" style="0" customWidth="1"/>
    <col min="2" max="2" width="55.75390625" style="0" customWidth="1"/>
    <col min="3" max="3" width="6.625" style="0" customWidth="1"/>
    <col min="5" max="5" width="10.625" style="0" customWidth="1"/>
  </cols>
  <sheetData>
    <row r="1" spans="1:5" ht="18.75">
      <c r="A1" s="1"/>
      <c r="B1" s="1"/>
      <c r="C1" s="171" t="s">
        <v>139</v>
      </c>
      <c r="D1" s="171"/>
      <c r="E1" s="171"/>
    </row>
    <row r="2" spans="1:5" ht="22.5" customHeight="1">
      <c r="A2" s="172" t="s">
        <v>143</v>
      </c>
      <c r="B2" s="172"/>
      <c r="C2" s="172"/>
      <c r="D2" s="172"/>
      <c r="E2" s="172"/>
    </row>
    <row r="3" spans="1:5" ht="37.5" customHeight="1" thickBot="1">
      <c r="A3" s="173" t="s">
        <v>72</v>
      </c>
      <c r="B3" s="173"/>
      <c r="C3" s="173"/>
      <c r="D3" s="173"/>
      <c r="E3" s="173"/>
    </row>
    <row r="4" spans="1:5" ht="12.75">
      <c r="A4" s="174" t="s">
        <v>73</v>
      </c>
      <c r="B4" s="176" t="s">
        <v>74</v>
      </c>
      <c r="C4" s="178" t="s">
        <v>8</v>
      </c>
      <c r="D4" s="179"/>
      <c r="E4" s="180" t="s">
        <v>75</v>
      </c>
    </row>
    <row r="5" spans="1:5" ht="12.75">
      <c r="A5" s="175"/>
      <c r="B5" s="177"/>
      <c r="C5" s="92" t="s">
        <v>9</v>
      </c>
      <c r="D5" s="93" t="s">
        <v>10</v>
      </c>
      <c r="E5" s="181"/>
    </row>
    <row r="6" spans="1:5" ht="12.75">
      <c r="A6" s="94" t="s">
        <v>2</v>
      </c>
      <c r="B6" s="95" t="s">
        <v>3</v>
      </c>
      <c r="C6" s="95" t="s">
        <v>4</v>
      </c>
      <c r="D6" s="95" t="s">
        <v>0</v>
      </c>
      <c r="E6" s="96" t="s">
        <v>11</v>
      </c>
    </row>
    <row r="7" spans="1:5" ht="18.75" customHeight="1">
      <c r="A7" s="182" t="s">
        <v>76</v>
      </c>
      <c r="B7" s="97" t="s">
        <v>77</v>
      </c>
      <c r="C7" s="98">
        <v>600</v>
      </c>
      <c r="D7" s="98">
        <v>60016</v>
      </c>
      <c r="E7" s="99">
        <v>3000</v>
      </c>
    </row>
    <row r="8" spans="1:5" ht="21" customHeight="1">
      <c r="A8" s="183"/>
      <c r="B8" s="97" t="s">
        <v>78</v>
      </c>
      <c r="C8" s="98">
        <v>921</v>
      </c>
      <c r="D8" s="98">
        <v>92105</v>
      </c>
      <c r="E8" s="99">
        <v>4000</v>
      </c>
    </row>
    <row r="9" spans="1:5" ht="24.75" customHeight="1">
      <c r="A9" s="183"/>
      <c r="B9" s="97" t="s">
        <v>79</v>
      </c>
      <c r="C9" s="98">
        <v>921</v>
      </c>
      <c r="D9" s="98">
        <v>92105</v>
      </c>
      <c r="E9" s="99">
        <v>2000</v>
      </c>
    </row>
    <row r="10" spans="1:5" ht="19.5" customHeight="1">
      <c r="A10" s="183"/>
      <c r="B10" s="97" t="s">
        <v>80</v>
      </c>
      <c r="C10" s="98">
        <v>921</v>
      </c>
      <c r="D10" s="98">
        <v>92105</v>
      </c>
      <c r="E10" s="99">
        <v>2000</v>
      </c>
    </row>
    <row r="11" spans="1:5" ht="13.5" customHeight="1">
      <c r="A11" s="184"/>
      <c r="B11" s="97" t="s">
        <v>81</v>
      </c>
      <c r="C11" s="98">
        <v>921</v>
      </c>
      <c r="D11" s="98">
        <v>92105</v>
      </c>
      <c r="E11" s="99">
        <v>2239</v>
      </c>
    </row>
    <row r="12" spans="1:5" ht="13.5" thickBot="1">
      <c r="A12" s="185" t="s">
        <v>7</v>
      </c>
      <c r="B12" s="186"/>
      <c r="C12" s="186"/>
      <c r="D12" s="186"/>
      <c r="E12" s="100">
        <f>SUM(E7:E11)</f>
        <v>13239</v>
      </c>
    </row>
    <row r="13" spans="1:5" ht="24.75" customHeight="1">
      <c r="A13" s="187" t="s">
        <v>82</v>
      </c>
      <c r="B13" s="101" t="s">
        <v>83</v>
      </c>
      <c r="C13" s="98">
        <v>900</v>
      </c>
      <c r="D13" s="98">
        <v>90004</v>
      </c>
      <c r="E13" s="99">
        <v>313</v>
      </c>
    </row>
    <row r="14" spans="1:5" ht="15.75" customHeight="1">
      <c r="A14" s="183"/>
      <c r="B14" s="102" t="s">
        <v>84</v>
      </c>
      <c r="C14" s="98">
        <v>921</v>
      </c>
      <c r="D14" s="98">
        <v>92105</v>
      </c>
      <c r="E14" s="99">
        <v>2200</v>
      </c>
    </row>
    <row r="15" spans="1:5" ht="21.75" customHeight="1">
      <c r="A15" s="183"/>
      <c r="B15" s="102" t="s">
        <v>85</v>
      </c>
      <c r="C15" s="98">
        <v>921</v>
      </c>
      <c r="D15" s="98">
        <v>92109</v>
      </c>
      <c r="E15" s="99">
        <v>4000</v>
      </c>
    </row>
    <row r="16" spans="1:5" ht="18" customHeight="1">
      <c r="A16" s="183"/>
      <c r="B16" s="102" t="s">
        <v>86</v>
      </c>
      <c r="C16" s="98">
        <v>921</v>
      </c>
      <c r="D16" s="98">
        <v>92109</v>
      </c>
      <c r="E16" s="99">
        <v>2000</v>
      </c>
    </row>
    <row r="17" spans="1:5" ht="13.5" customHeight="1">
      <c r="A17" s="184"/>
      <c r="B17" s="102" t="s">
        <v>87</v>
      </c>
      <c r="C17" s="98">
        <v>921</v>
      </c>
      <c r="D17" s="98">
        <v>92109</v>
      </c>
      <c r="E17" s="103">
        <v>2500</v>
      </c>
    </row>
    <row r="18" spans="1:5" ht="13.5" thickBot="1">
      <c r="A18" s="185" t="s">
        <v>7</v>
      </c>
      <c r="B18" s="186"/>
      <c r="C18" s="186"/>
      <c r="D18" s="186"/>
      <c r="E18" s="100">
        <f>SUM(E13:E17)</f>
        <v>11013</v>
      </c>
    </row>
    <row r="19" spans="1:5" ht="36.75" customHeight="1">
      <c r="A19" s="187" t="s">
        <v>88</v>
      </c>
      <c r="B19" s="104" t="s">
        <v>89</v>
      </c>
      <c r="C19" s="105">
        <v>921</v>
      </c>
      <c r="D19" s="105">
        <v>92105</v>
      </c>
      <c r="E19" s="106">
        <v>7500</v>
      </c>
    </row>
    <row r="20" spans="1:5" ht="19.5" customHeight="1">
      <c r="A20" s="183"/>
      <c r="B20" s="101" t="s">
        <v>90</v>
      </c>
      <c r="C20" s="98">
        <v>921</v>
      </c>
      <c r="D20" s="98">
        <v>92109</v>
      </c>
      <c r="E20" s="99">
        <v>1754</v>
      </c>
    </row>
    <row r="21" spans="1:5" ht="15" customHeight="1">
      <c r="A21" s="184"/>
      <c r="B21" s="101" t="s">
        <v>91</v>
      </c>
      <c r="C21" s="107">
        <v>926</v>
      </c>
      <c r="D21" s="107">
        <v>92605</v>
      </c>
      <c r="E21" s="103">
        <v>10703</v>
      </c>
    </row>
    <row r="22" spans="1:5" ht="18.75" customHeight="1" thickBot="1">
      <c r="A22" s="185" t="s">
        <v>7</v>
      </c>
      <c r="B22" s="186"/>
      <c r="C22" s="186"/>
      <c r="D22" s="186"/>
      <c r="E22" s="100">
        <f>SUM(E19:E21)</f>
        <v>19957</v>
      </c>
    </row>
    <row r="23" spans="1:5" ht="27.75" customHeight="1">
      <c r="A23" s="187" t="s">
        <v>92</v>
      </c>
      <c r="B23" s="104" t="s">
        <v>93</v>
      </c>
      <c r="C23" s="105">
        <v>754</v>
      </c>
      <c r="D23" s="105">
        <v>75412</v>
      </c>
      <c r="E23" s="106">
        <v>1000</v>
      </c>
    </row>
    <row r="24" spans="1:5" ht="14.25" customHeight="1">
      <c r="A24" s="183"/>
      <c r="B24" s="108" t="s">
        <v>94</v>
      </c>
      <c r="C24" s="107">
        <v>900</v>
      </c>
      <c r="D24" s="107">
        <v>90004</v>
      </c>
      <c r="E24" s="109">
        <v>1894</v>
      </c>
    </row>
    <row r="25" spans="1:5" ht="34.5" customHeight="1">
      <c r="A25" s="183"/>
      <c r="B25" s="110" t="s">
        <v>95</v>
      </c>
      <c r="C25" s="107">
        <v>921</v>
      </c>
      <c r="D25" s="107">
        <v>92105</v>
      </c>
      <c r="E25" s="109">
        <v>3700</v>
      </c>
    </row>
    <row r="26" spans="1:5" ht="32.25" customHeight="1">
      <c r="A26" s="183"/>
      <c r="B26" s="108" t="s">
        <v>96</v>
      </c>
      <c r="C26" s="107">
        <v>921</v>
      </c>
      <c r="D26" s="107">
        <v>92109</v>
      </c>
      <c r="E26" s="109">
        <v>4300</v>
      </c>
    </row>
    <row r="27" spans="1:5" ht="27" customHeight="1">
      <c r="A27" s="184"/>
      <c r="B27" s="108" t="s">
        <v>97</v>
      </c>
      <c r="C27" s="111">
        <v>926</v>
      </c>
      <c r="D27" s="111">
        <v>92605</v>
      </c>
      <c r="E27" s="112">
        <v>10000</v>
      </c>
    </row>
    <row r="28" spans="1:5" ht="21" customHeight="1" thickBot="1">
      <c r="A28" s="185" t="s">
        <v>7</v>
      </c>
      <c r="B28" s="186"/>
      <c r="C28" s="186"/>
      <c r="D28" s="186"/>
      <c r="E28" s="100">
        <f>SUM(E23:E27)</f>
        <v>20894</v>
      </c>
    </row>
    <row r="29" spans="1:5" ht="21" customHeight="1">
      <c r="A29" s="187" t="s">
        <v>98</v>
      </c>
      <c r="B29" s="113" t="s">
        <v>99</v>
      </c>
      <c r="C29" s="105">
        <v>754</v>
      </c>
      <c r="D29" s="105">
        <v>75412</v>
      </c>
      <c r="E29" s="106">
        <v>10000</v>
      </c>
    </row>
    <row r="30" spans="1:5" ht="21.75" customHeight="1">
      <c r="A30" s="183"/>
      <c r="B30" s="101" t="s">
        <v>100</v>
      </c>
      <c r="C30" s="107">
        <v>801</v>
      </c>
      <c r="D30" s="107">
        <v>80101</v>
      </c>
      <c r="E30" s="103">
        <v>1200</v>
      </c>
    </row>
    <row r="31" spans="1:5" ht="21.75" customHeight="1">
      <c r="A31" s="183"/>
      <c r="B31" s="101" t="s">
        <v>101</v>
      </c>
      <c r="C31" s="107">
        <v>900</v>
      </c>
      <c r="D31" s="107">
        <v>90004</v>
      </c>
      <c r="E31" s="103">
        <v>6000</v>
      </c>
    </row>
    <row r="32" spans="1:5" ht="27" customHeight="1">
      <c r="A32" s="183"/>
      <c r="B32" s="101" t="s">
        <v>102</v>
      </c>
      <c r="C32" s="107">
        <v>900</v>
      </c>
      <c r="D32" s="107">
        <v>90095</v>
      </c>
      <c r="E32" s="103">
        <v>8000</v>
      </c>
    </row>
    <row r="33" spans="1:5" ht="21" customHeight="1">
      <c r="A33" s="183"/>
      <c r="B33" s="101" t="s">
        <v>103</v>
      </c>
      <c r="C33" s="107">
        <v>921</v>
      </c>
      <c r="D33" s="107">
        <v>92105</v>
      </c>
      <c r="E33" s="103">
        <v>2419</v>
      </c>
    </row>
    <row r="34" spans="1:5" ht="22.5" customHeight="1">
      <c r="A34" s="183"/>
      <c r="B34" s="101" t="s">
        <v>104</v>
      </c>
      <c r="C34" s="107">
        <v>921</v>
      </c>
      <c r="D34" s="107">
        <v>92109</v>
      </c>
      <c r="E34" s="103">
        <v>4500</v>
      </c>
    </row>
    <row r="35" spans="1:5" ht="27" customHeight="1">
      <c r="A35" s="183"/>
      <c r="B35" s="101" t="s">
        <v>105</v>
      </c>
      <c r="C35" s="107">
        <v>921</v>
      </c>
      <c r="D35" s="107">
        <v>92195</v>
      </c>
      <c r="E35" s="103">
        <v>6935</v>
      </c>
    </row>
    <row r="36" spans="1:5" ht="13.5" thickBot="1">
      <c r="A36" s="185" t="s">
        <v>7</v>
      </c>
      <c r="B36" s="186"/>
      <c r="C36" s="186"/>
      <c r="D36" s="186"/>
      <c r="E36" s="100">
        <f>SUM(E29:E35)</f>
        <v>39054</v>
      </c>
    </row>
    <row r="37" spans="1:5" ht="25.5" customHeight="1">
      <c r="A37" s="187" t="s">
        <v>106</v>
      </c>
      <c r="B37" s="104" t="s">
        <v>107</v>
      </c>
      <c r="C37" s="105">
        <v>600</v>
      </c>
      <c r="D37" s="105">
        <v>60016</v>
      </c>
      <c r="E37" s="106">
        <v>3500</v>
      </c>
    </row>
    <row r="38" spans="1:5" ht="22.5" customHeight="1">
      <c r="A38" s="183"/>
      <c r="B38" s="102" t="s">
        <v>108</v>
      </c>
      <c r="C38" s="98">
        <v>921</v>
      </c>
      <c r="D38" s="98">
        <v>92105</v>
      </c>
      <c r="E38" s="99">
        <v>3000</v>
      </c>
    </row>
    <row r="39" spans="1:5" ht="19.5" customHeight="1">
      <c r="A39" s="184"/>
      <c r="B39" s="97" t="s">
        <v>109</v>
      </c>
      <c r="C39" s="98">
        <v>921</v>
      </c>
      <c r="D39" s="98">
        <v>92105</v>
      </c>
      <c r="E39" s="99">
        <v>3185</v>
      </c>
    </row>
    <row r="40" spans="1:5" ht="13.5" thickBot="1">
      <c r="A40" s="185" t="s">
        <v>7</v>
      </c>
      <c r="B40" s="186"/>
      <c r="C40" s="186"/>
      <c r="D40" s="186"/>
      <c r="E40" s="100">
        <f>SUM(E37:E39)</f>
        <v>9685</v>
      </c>
    </row>
    <row r="41" spans="1:5" ht="13.5" thickBot="1">
      <c r="A41" s="114"/>
      <c r="B41" s="114"/>
      <c r="C41" s="114"/>
      <c r="D41" s="114"/>
      <c r="E41" s="115"/>
    </row>
    <row r="42" spans="1:5" ht="12.75">
      <c r="A42" s="116" t="s">
        <v>2</v>
      </c>
      <c r="B42" s="117" t="s">
        <v>3</v>
      </c>
      <c r="C42" s="117" t="s">
        <v>4</v>
      </c>
      <c r="D42" s="117" t="s">
        <v>0</v>
      </c>
      <c r="E42" s="118" t="s">
        <v>11</v>
      </c>
    </row>
    <row r="43" spans="1:5" ht="20.25" customHeight="1">
      <c r="A43" s="183" t="s">
        <v>110</v>
      </c>
      <c r="B43" s="97" t="s">
        <v>99</v>
      </c>
      <c r="C43" s="98">
        <v>754</v>
      </c>
      <c r="D43" s="98">
        <v>75412</v>
      </c>
      <c r="E43" s="99">
        <v>1500</v>
      </c>
    </row>
    <row r="44" spans="1:5" ht="23.25" customHeight="1">
      <c r="A44" s="183"/>
      <c r="B44" s="97" t="s">
        <v>109</v>
      </c>
      <c r="C44" s="98">
        <v>921</v>
      </c>
      <c r="D44" s="98">
        <v>92105</v>
      </c>
      <c r="E44" s="99">
        <v>6500</v>
      </c>
    </row>
    <row r="45" spans="1:5" ht="15" customHeight="1">
      <c r="A45" s="183"/>
      <c r="B45" s="97" t="s">
        <v>111</v>
      </c>
      <c r="C45" s="98">
        <v>921</v>
      </c>
      <c r="D45" s="98">
        <v>92109</v>
      </c>
      <c r="E45" s="99">
        <v>3000</v>
      </c>
    </row>
    <row r="46" spans="1:5" ht="18" customHeight="1">
      <c r="A46" s="183"/>
      <c r="B46" s="97" t="s">
        <v>112</v>
      </c>
      <c r="C46" s="98">
        <v>921</v>
      </c>
      <c r="D46" s="98">
        <v>92109</v>
      </c>
      <c r="E46" s="99">
        <v>5500</v>
      </c>
    </row>
    <row r="47" spans="1:5" ht="15" customHeight="1">
      <c r="A47" s="184"/>
      <c r="B47" s="101" t="s">
        <v>113</v>
      </c>
      <c r="C47" s="107">
        <v>921</v>
      </c>
      <c r="D47" s="107">
        <v>92109</v>
      </c>
      <c r="E47" s="103">
        <v>5058</v>
      </c>
    </row>
    <row r="48" spans="1:5" ht="13.5" thickBot="1">
      <c r="A48" s="185" t="s">
        <v>7</v>
      </c>
      <c r="B48" s="186"/>
      <c r="C48" s="186"/>
      <c r="D48" s="186"/>
      <c r="E48" s="100">
        <f>SUM(E43:E47)</f>
        <v>21558</v>
      </c>
    </row>
    <row r="49" spans="1:5" ht="25.5" customHeight="1">
      <c r="A49" s="182" t="s">
        <v>114</v>
      </c>
      <c r="B49" s="97" t="s">
        <v>115</v>
      </c>
      <c r="C49" s="98">
        <v>754</v>
      </c>
      <c r="D49" s="98">
        <v>75412</v>
      </c>
      <c r="E49" s="99">
        <v>1000</v>
      </c>
    </row>
    <row r="50" spans="1:5" ht="20.25" customHeight="1">
      <c r="A50" s="183"/>
      <c r="B50" s="97" t="s">
        <v>116</v>
      </c>
      <c r="C50" s="98">
        <v>921</v>
      </c>
      <c r="D50" s="98">
        <v>92105</v>
      </c>
      <c r="E50" s="99">
        <v>1764</v>
      </c>
    </row>
    <row r="51" spans="1:5" ht="19.5" customHeight="1">
      <c r="A51" s="183"/>
      <c r="B51" s="97" t="s">
        <v>117</v>
      </c>
      <c r="C51" s="98">
        <v>921</v>
      </c>
      <c r="D51" s="98">
        <v>92105</v>
      </c>
      <c r="E51" s="99">
        <v>774</v>
      </c>
    </row>
    <row r="52" spans="1:5" ht="15.75" customHeight="1">
      <c r="A52" s="183"/>
      <c r="B52" s="119" t="s">
        <v>118</v>
      </c>
      <c r="C52" s="107">
        <v>921</v>
      </c>
      <c r="D52" s="107">
        <v>92105</v>
      </c>
      <c r="E52" s="103">
        <v>533</v>
      </c>
    </row>
    <row r="53" spans="1:5" ht="18" customHeight="1">
      <c r="A53" s="183"/>
      <c r="B53" s="120" t="s">
        <v>119</v>
      </c>
      <c r="C53" s="98">
        <v>921</v>
      </c>
      <c r="D53" s="98">
        <v>92105</v>
      </c>
      <c r="E53" s="99">
        <v>429</v>
      </c>
    </row>
    <row r="54" spans="1:5" ht="21.75" customHeight="1">
      <c r="A54" s="183"/>
      <c r="B54" s="101" t="s">
        <v>120</v>
      </c>
      <c r="C54" s="107">
        <v>921</v>
      </c>
      <c r="D54" s="107">
        <v>92109</v>
      </c>
      <c r="E54" s="103">
        <v>11278</v>
      </c>
    </row>
    <row r="55" spans="1:5" ht="21" customHeight="1" thickBot="1">
      <c r="A55" s="185" t="s">
        <v>7</v>
      </c>
      <c r="B55" s="186"/>
      <c r="C55" s="186"/>
      <c r="D55" s="186"/>
      <c r="E55" s="100">
        <f>SUM(E49:E54)</f>
        <v>15778</v>
      </c>
    </row>
    <row r="56" spans="1:5" ht="22.5" customHeight="1">
      <c r="A56" s="182" t="s">
        <v>121</v>
      </c>
      <c r="B56" s="121" t="s">
        <v>122</v>
      </c>
      <c r="C56" s="98">
        <v>754</v>
      </c>
      <c r="D56" s="98">
        <v>75412</v>
      </c>
      <c r="E56" s="99">
        <v>500</v>
      </c>
    </row>
    <row r="57" spans="1:5" ht="27" customHeight="1">
      <c r="A57" s="183"/>
      <c r="B57" s="122" t="s">
        <v>123</v>
      </c>
      <c r="C57" s="107">
        <v>900</v>
      </c>
      <c r="D57" s="107">
        <v>90004</v>
      </c>
      <c r="E57" s="103">
        <v>500</v>
      </c>
    </row>
    <row r="58" spans="1:5" ht="27.75" customHeight="1">
      <c r="A58" s="183"/>
      <c r="B58" s="122" t="s">
        <v>124</v>
      </c>
      <c r="C58" s="107">
        <v>921</v>
      </c>
      <c r="D58" s="107">
        <v>92105</v>
      </c>
      <c r="E58" s="103">
        <v>7000</v>
      </c>
    </row>
    <row r="59" spans="1:5" ht="22.5" customHeight="1">
      <c r="A59" s="183"/>
      <c r="B59" s="123" t="s">
        <v>90</v>
      </c>
      <c r="C59" s="107">
        <v>921</v>
      </c>
      <c r="D59" s="107">
        <v>92109</v>
      </c>
      <c r="E59" s="103">
        <v>6831</v>
      </c>
    </row>
    <row r="60" spans="1:5" ht="24.75" customHeight="1">
      <c r="A60" s="183"/>
      <c r="B60" s="121" t="s">
        <v>125</v>
      </c>
      <c r="C60" s="98">
        <v>926</v>
      </c>
      <c r="D60" s="98">
        <v>92605</v>
      </c>
      <c r="E60" s="103">
        <v>7000</v>
      </c>
    </row>
    <row r="61" spans="1:5" ht="20.25" customHeight="1" thickBot="1">
      <c r="A61" s="185" t="s">
        <v>7</v>
      </c>
      <c r="B61" s="186"/>
      <c r="C61" s="186"/>
      <c r="D61" s="186"/>
      <c r="E61" s="100">
        <f>SUM(E56:E60)</f>
        <v>21831</v>
      </c>
    </row>
    <row r="62" spans="1:5" ht="32.25" customHeight="1">
      <c r="A62" s="182" t="s">
        <v>126</v>
      </c>
      <c r="B62" s="124" t="s">
        <v>127</v>
      </c>
      <c r="C62" s="98">
        <v>754</v>
      </c>
      <c r="D62" s="98">
        <v>75412</v>
      </c>
      <c r="E62" s="99">
        <v>3000</v>
      </c>
    </row>
    <row r="63" spans="1:5" ht="27" customHeight="1">
      <c r="A63" s="183"/>
      <c r="B63" s="122" t="s">
        <v>128</v>
      </c>
      <c r="C63" s="107">
        <v>900</v>
      </c>
      <c r="D63" s="107">
        <v>90004</v>
      </c>
      <c r="E63" s="103">
        <v>5000</v>
      </c>
    </row>
    <row r="64" spans="1:5" ht="18" customHeight="1">
      <c r="A64" s="183"/>
      <c r="B64" s="123" t="s">
        <v>129</v>
      </c>
      <c r="C64" s="107">
        <v>921</v>
      </c>
      <c r="D64" s="107">
        <v>92105</v>
      </c>
      <c r="E64" s="103">
        <v>6000</v>
      </c>
    </row>
    <row r="65" spans="1:5" ht="20.25" customHeight="1">
      <c r="A65" s="183"/>
      <c r="B65" s="123" t="s">
        <v>113</v>
      </c>
      <c r="C65" s="107">
        <v>921</v>
      </c>
      <c r="D65" s="107">
        <v>92109</v>
      </c>
      <c r="E65" s="103">
        <v>5000</v>
      </c>
    </row>
    <row r="66" spans="1:5" ht="27" customHeight="1">
      <c r="A66" s="183"/>
      <c r="B66" s="125" t="s">
        <v>130</v>
      </c>
      <c r="C66" s="107">
        <v>921</v>
      </c>
      <c r="D66" s="107">
        <v>92109</v>
      </c>
      <c r="E66" s="103">
        <v>879</v>
      </c>
    </row>
    <row r="67" spans="1:5" ht="13.5" thickBot="1">
      <c r="A67" s="185" t="s">
        <v>7</v>
      </c>
      <c r="B67" s="186"/>
      <c r="C67" s="186"/>
      <c r="D67" s="186"/>
      <c r="E67" s="100">
        <f>SUM(E62:E66)</f>
        <v>19879</v>
      </c>
    </row>
    <row r="68" spans="1:5" ht="27.75" customHeight="1">
      <c r="A68" s="183" t="s">
        <v>145</v>
      </c>
      <c r="B68" s="126" t="s">
        <v>131</v>
      </c>
      <c r="C68" s="127">
        <v>900</v>
      </c>
      <c r="D68" s="127">
        <v>90004</v>
      </c>
      <c r="E68" s="128">
        <v>11704</v>
      </c>
    </row>
    <row r="69" spans="1:5" ht="21.75" customHeight="1">
      <c r="A69" s="183"/>
      <c r="B69" s="126" t="s">
        <v>132</v>
      </c>
      <c r="C69" s="127">
        <v>921</v>
      </c>
      <c r="D69" s="127">
        <v>92105</v>
      </c>
      <c r="E69" s="128">
        <v>520</v>
      </c>
    </row>
    <row r="70" spans="1:5" ht="19.5" customHeight="1" thickBot="1">
      <c r="A70" s="185" t="s">
        <v>7</v>
      </c>
      <c r="B70" s="186"/>
      <c r="C70" s="186"/>
      <c r="D70" s="186"/>
      <c r="E70" s="100">
        <f>SUM(E68:E69)</f>
        <v>12224</v>
      </c>
    </row>
    <row r="71" spans="1:5" ht="25.5" customHeight="1">
      <c r="A71" s="187" t="s">
        <v>133</v>
      </c>
      <c r="B71" s="124" t="s">
        <v>134</v>
      </c>
      <c r="C71" s="105">
        <v>754</v>
      </c>
      <c r="D71" s="105">
        <v>75412</v>
      </c>
      <c r="E71" s="106">
        <v>1368</v>
      </c>
    </row>
    <row r="72" spans="1:5" ht="19.5" customHeight="1">
      <c r="A72" s="183"/>
      <c r="B72" s="97" t="s">
        <v>135</v>
      </c>
      <c r="C72" s="98">
        <v>900</v>
      </c>
      <c r="D72" s="98">
        <v>90004</v>
      </c>
      <c r="E72" s="99">
        <v>6981</v>
      </c>
    </row>
    <row r="73" spans="1:5" ht="26.25" customHeight="1">
      <c r="A73" s="183"/>
      <c r="B73" s="101" t="s">
        <v>136</v>
      </c>
      <c r="C73" s="107">
        <v>921</v>
      </c>
      <c r="D73" s="107">
        <v>92105</v>
      </c>
      <c r="E73" s="103">
        <v>4000</v>
      </c>
    </row>
    <row r="74" spans="1:5" ht="21.75" customHeight="1">
      <c r="A74" s="184"/>
      <c r="B74" s="101" t="s">
        <v>137</v>
      </c>
      <c r="C74" s="107">
        <v>921</v>
      </c>
      <c r="D74" s="107">
        <v>92109</v>
      </c>
      <c r="E74" s="103">
        <v>4132</v>
      </c>
    </row>
    <row r="75" spans="1:5" ht="18.75" customHeight="1" thickBot="1">
      <c r="A75" s="185" t="s">
        <v>7</v>
      </c>
      <c r="B75" s="186"/>
      <c r="C75" s="186"/>
      <c r="D75" s="186"/>
      <c r="E75" s="100">
        <f>SUM(E71:E74)</f>
        <v>16481</v>
      </c>
    </row>
    <row r="76" spans="1:5" ht="29.25" customHeight="1" thickBot="1">
      <c r="A76" s="188" t="s">
        <v>138</v>
      </c>
      <c r="B76" s="189"/>
      <c r="C76" s="189"/>
      <c r="D76" s="189"/>
      <c r="E76" s="129">
        <f>SUM(E75,E70,E67,E61,E55,E48,E40,E36,E28,E22,E18,E12)</f>
        <v>221593</v>
      </c>
    </row>
  </sheetData>
  <sheetProtection/>
  <mergeCells count="32">
    <mergeCell ref="A76:D76"/>
    <mergeCell ref="A62:A66"/>
    <mergeCell ref="A67:D67"/>
    <mergeCell ref="A68:A69"/>
    <mergeCell ref="A70:D70"/>
    <mergeCell ref="A71:A74"/>
    <mergeCell ref="A75:D75"/>
    <mergeCell ref="A43:A47"/>
    <mergeCell ref="A48:D48"/>
    <mergeCell ref="A49:A54"/>
    <mergeCell ref="A55:D55"/>
    <mergeCell ref="A56:A60"/>
    <mergeCell ref="A61:D61"/>
    <mergeCell ref="A23:A27"/>
    <mergeCell ref="A28:D28"/>
    <mergeCell ref="A29:A35"/>
    <mergeCell ref="A36:D36"/>
    <mergeCell ref="A37:A39"/>
    <mergeCell ref="A40:D40"/>
    <mergeCell ref="A7:A11"/>
    <mergeCell ref="A12:D12"/>
    <mergeCell ref="A13:A17"/>
    <mergeCell ref="A18:D18"/>
    <mergeCell ref="A19:A21"/>
    <mergeCell ref="A22:D22"/>
    <mergeCell ref="C1:E1"/>
    <mergeCell ref="A2:E2"/>
    <mergeCell ref="A3:E3"/>
    <mergeCell ref="A4:A5"/>
    <mergeCell ref="B4:B5"/>
    <mergeCell ref="C4:D4"/>
    <mergeCell ref="E4:E5"/>
  </mergeCells>
  <printOptions/>
  <pageMargins left="0.9055118110236221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42.875" style="0" customWidth="1"/>
    <col min="2" max="2" width="13.75390625" style="0" customWidth="1"/>
    <col min="3" max="3" width="14.75390625" style="0" customWidth="1"/>
    <col min="4" max="4" width="14.875" style="0" customWidth="1"/>
  </cols>
  <sheetData>
    <row r="1" spans="1:4" ht="21" customHeight="1">
      <c r="A1" s="44"/>
      <c r="B1" s="44"/>
      <c r="C1" s="190" t="s">
        <v>141</v>
      </c>
      <c r="D1" s="190"/>
    </row>
    <row r="2" spans="1:4" ht="27" customHeight="1">
      <c r="A2" s="191" t="s">
        <v>144</v>
      </c>
      <c r="B2" s="191"/>
      <c r="C2" s="191"/>
      <c r="D2" s="191"/>
    </row>
    <row r="3" spans="1:4" ht="15.75">
      <c r="A3" s="45"/>
      <c r="B3" s="45"/>
      <c r="C3" s="46"/>
      <c r="D3" s="46"/>
    </row>
    <row r="4" spans="1:4" ht="30" customHeight="1">
      <c r="A4" s="192" t="s">
        <v>45</v>
      </c>
      <c r="B4" s="192"/>
      <c r="C4" s="192"/>
      <c r="D4" s="192"/>
    </row>
    <row r="5" spans="1:4" ht="15.75">
      <c r="A5" s="47"/>
      <c r="B5" s="47"/>
      <c r="C5" s="46"/>
      <c r="D5" s="46"/>
    </row>
    <row r="6" spans="1:4" ht="16.5" thickBot="1">
      <c r="A6" s="47"/>
      <c r="B6" s="47"/>
      <c r="C6" s="46"/>
      <c r="D6" s="46"/>
    </row>
    <row r="7" spans="1:4" ht="30" customHeight="1">
      <c r="A7" s="193" t="s">
        <v>46</v>
      </c>
      <c r="B7" s="194"/>
      <c r="C7" s="194"/>
      <c r="D7" s="195"/>
    </row>
    <row r="8" spans="1:4" ht="15.75">
      <c r="A8" s="196" t="s">
        <v>47</v>
      </c>
      <c r="B8" s="198" t="s">
        <v>7</v>
      </c>
      <c r="C8" s="199" t="s">
        <v>48</v>
      </c>
      <c r="D8" s="200"/>
    </row>
    <row r="9" spans="1:4" ht="15.75">
      <c r="A9" s="197"/>
      <c r="B9" s="198"/>
      <c r="C9" s="48" t="s">
        <v>49</v>
      </c>
      <c r="D9" s="49" t="s">
        <v>50</v>
      </c>
    </row>
    <row r="10" spans="1:4" ht="39" customHeight="1">
      <c r="A10" s="50" t="s">
        <v>51</v>
      </c>
      <c r="B10" s="51">
        <f>SUM(C10:D10)</f>
        <v>138272</v>
      </c>
      <c r="C10" s="52">
        <v>47531</v>
      </c>
      <c r="D10" s="53">
        <v>90741</v>
      </c>
    </row>
    <row r="11" spans="1:4" ht="25.5" customHeight="1">
      <c r="A11" s="54" t="s">
        <v>52</v>
      </c>
      <c r="B11" s="55">
        <f>SUM(C11:D11)</f>
        <v>4155495</v>
      </c>
      <c r="C11" s="52">
        <v>510187</v>
      </c>
      <c r="D11" s="53">
        <v>3645308</v>
      </c>
    </row>
    <row r="12" spans="1:4" ht="22.5" customHeight="1">
      <c r="A12" s="56" t="s">
        <v>53</v>
      </c>
      <c r="B12" s="57"/>
      <c r="C12" s="58"/>
      <c r="D12" s="59"/>
    </row>
    <row r="13" spans="1:4" ht="59.25" customHeight="1">
      <c r="A13" s="60" t="s">
        <v>54</v>
      </c>
      <c r="B13" s="61">
        <f>SUM(C13:D13)</f>
        <v>223513</v>
      </c>
      <c r="C13" s="62">
        <v>15023</v>
      </c>
      <c r="D13" s="63">
        <v>208490</v>
      </c>
    </row>
    <row r="14" spans="1:4" ht="24" customHeight="1">
      <c r="A14" s="64" t="s">
        <v>55</v>
      </c>
      <c r="B14" s="61">
        <f>SUM(C14:D14)</f>
        <v>4112297</v>
      </c>
      <c r="C14" s="51">
        <v>521053</v>
      </c>
      <c r="D14" s="65">
        <v>3591244</v>
      </c>
    </row>
    <row r="15" spans="1:4" ht="40.5" customHeight="1" thickBot="1">
      <c r="A15" s="66" t="s">
        <v>56</v>
      </c>
      <c r="B15" s="67">
        <f>SUM(C15:D15)</f>
        <v>181470</v>
      </c>
      <c r="C15" s="68">
        <v>36665</v>
      </c>
      <c r="D15" s="69">
        <v>144805</v>
      </c>
    </row>
    <row r="16" spans="1:4" ht="45.75" customHeight="1" thickBot="1">
      <c r="A16" s="70" t="s">
        <v>57</v>
      </c>
      <c r="B16" s="71"/>
      <c r="C16" s="71"/>
      <c r="D16" s="71"/>
    </row>
    <row r="17" spans="1:4" ht="90" customHeight="1">
      <c r="A17" s="72" t="s">
        <v>6</v>
      </c>
      <c r="B17" s="73">
        <f>SUM(C17:D17)</f>
        <v>309479</v>
      </c>
      <c r="C17" s="73">
        <v>120000</v>
      </c>
      <c r="D17" s="74">
        <v>189479</v>
      </c>
    </row>
    <row r="18" spans="1:4" ht="35.25" customHeight="1" thickBot="1">
      <c r="A18" s="66" t="s">
        <v>58</v>
      </c>
      <c r="B18" s="67">
        <f>SUM(C18:D18)</f>
        <v>50000</v>
      </c>
      <c r="C18" s="75"/>
      <c r="D18" s="76">
        <v>50000</v>
      </c>
    </row>
    <row r="19" spans="1:2" ht="12.75">
      <c r="A19" s="44"/>
      <c r="B19" s="77"/>
    </row>
  </sheetData>
  <sheetProtection/>
  <mergeCells count="7">
    <mergeCell ref="C1:D1"/>
    <mergeCell ref="A2:D2"/>
    <mergeCell ref="A4:D4"/>
    <mergeCell ref="A7:D7"/>
    <mergeCell ref="A8:A9"/>
    <mergeCell ref="B8:B9"/>
    <mergeCell ref="C8:D8"/>
  </mergeCells>
  <printOptions/>
  <pageMargins left="0.9055118110236221" right="0.11811023622047245" top="1.141732283464567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2" max="2" width="18.00390625" style="0" customWidth="1"/>
    <col min="4" max="4" width="10.125" style="0" customWidth="1"/>
    <col min="7" max="7" width="9.125" style="0" customWidth="1"/>
    <col min="8" max="8" width="12.25390625" style="0" customWidth="1"/>
  </cols>
  <sheetData>
    <row r="1" spans="1:8" ht="56.25" customHeight="1">
      <c r="A1" s="79"/>
      <c r="B1" s="80"/>
      <c r="C1" s="80"/>
      <c r="D1" s="80"/>
      <c r="E1" s="201" t="s">
        <v>140</v>
      </c>
      <c r="F1" s="201"/>
      <c r="G1" s="201"/>
      <c r="H1" s="201"/>
    </row>
    <row r="2" spans="1:8" ht="15">
      <c r="A2" s="81"/>
      <c r="B2" s="172" t="s">
        <v>143</v>
      </c>
      <c r="C2" s="172"/>
      <c r="D2" s="172"/>
      <c r="E2" s="172"/>
      <c r="F2" s="172"/>
      <c r="G2" s="172"/>
      <c r="H2" s="172"/>
    </row>
    <row r="3" spans="1:8" ht="12.75">
      <c r="A3" s="79"/>
      <c r="B3" s="1"/>
      <c r="C3" s="1"/>
      <c r="D3" s="1"/>
      <c r="E3" s="1"/>
      <c r="F3" s="1"/>
      <c r="G3" s="1"/>
      <c r="H3" s="1"/>
    </row>
    <row r="4" spans="1:8" ht="12.75">
      <c r="A4" s="79"/>
      <c r="B4" s="1"/>
      <c r="C4" s="1"/>
      <c r="D4" s="1"/>
      <c r="E4" s="1"/>
      <c r="F4" s="1"/>
      <c r="G4" s="1"/>
      <c r="H4" s="1"/>
    </row>
    <row r="5" spans="1:8" ht="12.75">
      <c r="A5" s="79"/>
      <c r="B5" s="1"/>
      <c r="C5" s="1"/>
      <c r="D5" s="1"/>
      <c r="E5" s="1"/>
      <c r="F5" s="1"/>
      <c r="G5" s="1"/>
      <c r="H5" s="1"/>
    </row>
    <row r="6" spans="1:8" ht="12.75">
      <c r="A6" s="79"/>
      <c r="B6" s="1"/>
      <c r="C6" s="1"/>
      <c r="D6" s="1"/>
      <c r="E6" s="1"/>
      <c r="F6" s="1"/>
      <c r="G6" s="1"/>
      <c r="H6" s="1"/>
    </row>
    <row r="7" spans="1:8" ht="12.75">
      <c r="A7" s="79"/>
      <c r="B7" s="1"/>
      <c r="C7" s="1"/>
      <c r="D7" s="1"/>
      <c r="E7" s="1"/>
      <c r="F7" s="1"/>
      <c r="G7" s="1"/>
      <c r="H7" s="1"/>
    </row>
    <row r="8" spans="1:8" ht="57" customHeight="1">
      <c r="A8" s="202" t="s">
        <v>62</v>
      </c>
      <c r="B8" s="203"/>
      <c r="C8" s="203"/>
      <c r="D8" s="203"/>
      <c r="E8" s="203"/>
      <c r="F8" s="203"/>
      <c r="G8" s="203"/>
      <c r="H8" s="204"/>
    </row>
    <row r="9" spans="1:8" ht="13.5" thickBot="1">
      <c r="A9" s="79"/>
      <c r="B9" s="79"/>
      <c r="C9" s="79"/>
      <c r="D9" s="79"/>
      <c r="E9" s="79"/>
      <c r="F9" s="79"/>
      <c r="G9" s="79"/>
      <c r="H9" s="79"/>
    </row>
    <row r="10" spans="1:8" ht="33.75" customHeight="1">
      <c r="A10" s="205" t="s">
        <v>35</v>
      </c>
      <c r="B10" s="207" t="s">
        <v>63</v>
      </c>
      <c r="C10" s="209" t="s">
        <v>8</v>
      </c>
      <c r="D10" s="209"/>
      <c r="E10" s="209" t="s">
        <v>64</v>
      </c>
      <c r="F10" s="207" t="s">
        <v>65</v>
      </c>
      <c r="G10" s="207" t="s">
        <v>66</v>
      </c>
      <c r="H10" s="211" t="s">
        <v>67</v>
      </c>
    </row>
    <row r="11" spans="1:8" ht="67.5" customHeight="1">
      <c r="A11" s="206"/>
      <c r="B11" s="208"/>
      <c r="C11" s="82" t="s">
        <v>9</v>
      </c>
      <c r="D11" s="82" t="s">
        <v>10</v>
      </c>
      <c r="E11" s="210"/>
      <c r="F11" s="208"/>
      <c r="G11" s="208"/>
      <c r="H11" s="212"/>
    </row>
    <row r="12" spans="1:8" ht="12.75">
      <c r="A12" s="83" t="s">
        <v>2</v>
      </c>
      <c r="B12" s="84" t="s">
        <v>3</v>
      </c>
      <c r="C12" s="84" t="s">
        <v>4</v>
      </c>
      <c r="D12" s="84" t="s">
        <v>0</v>
      </c>
      <c r="E12" s="84" t="s">
        <v>11</v>
      </c>
      <c r="F12" s="84" t="s">
        <v>68</v>
      </c>
      <c r="G12" s="84" t="s">
        <v>69</v>
      </c>
      <c r="H12" s="85" t="s">
        <v>70</v>
      </c>
    </row>
    <row r="13" spans="1:8" ht="26.25" thickBot="1">
      <c r="A13" s="91" t="s">
        <v>2</v>
      </c>
      <c r="B13" s="86" t="s">
        <v>71</v>
      </c>
      <c r="C13" s="87">
        <v>801</v>
      </c>
      <c r="D13" s="88">
        <v>80101</v>
      </c>
      <c r="E13" s="89">
        <v>0</v>
      </c>
      <c r="F13" s="89">
        <v>1000</v>
      </c>
      <c r="G13" s="89">
        <v>1000</v>
      </c>
      <c r="H13" s="90">
        <v>0</v>
      </c>
    </row>
  </sheetData>
  <sheetProtection/>
  <mergeCells count="10">
    <mergeCell ref="E1:H1"/>
    <mergeCell ref="B2:H2"/>
    <mergeCell ref="A8:H8"/>
    <mergeCell ref="A10:A11"/>
    <mergeCell ref="B10:B11"/>
    <mergeCell ref="C10:D10"/>
    <mergeCell ref="E10:E11"/>
    <mergeCell ref="F10:F11"/>
    <mergeCell ref="G10:G11"/>
    <mergeCell ref="H10:H11"/>
  </mergeCells>
  <printOptions/>
  <pageMargins left="0.7086614173228347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2016-12-30T13:56:59Z</cp:lastPrinted>
  <dcterms:created xsi:type="dcterms:W3CDTF">2010-11-06T11:53:46Z</dcterms:created>
  <dcterms:modified xsi:type="dcterms:W3CDTF">2016-12-30T15:24:49Z</dcterms:modified>
  <cp:category/>
  <cp:version/>
  <cp:contentType/>
  <cp:contentStatus/>
</cp:coreProperties>
</file>